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029"/>
  <workbookPr defaultThemeVersion="124226"/>
  <bookViews>
    <workbookView xWindow="65416" yWindow="65416" windowWidth="24240" windowHeight="13140" activeTab="0"/>
  </bookViews>
  <sheets>
    <sheet name="IP-3" sheetId="4" r:id="rId1"/>
  </sheets>
  <definedNames>
    <definedName name="_xlnm.Print_Area" localSheetId="0">'IP-3'!$A$1:$G$131</definedName>
    <definedName name="_xlnm.Print_Titles" localSheetId="0">'IP-3'!$1:$7</definedName>
  </definedNames>
  <calcPr calcId="191029"/>
  <extLst/>
</workbook>
</file>

<file path=xl/sharedStrings.xml><?xml version="1.0" encoding="utf-8"?>
<sst xmlns="http://schemas.openxmlformats.org/spreadsheetml/2006/main" count="123" uniqueCount="111">
  <si>
    <t>%</t>
  </si>
  <si>
    <t>ATENCION A LA DEMANDA RAMO33</t>
  </si>
  <si>
    <t>Apoyo a voluntarios que participan en diversos programas federales</t>
  </si>
  <si>
    <t>FORMACION INSTITUCIONAL Y SOLIDARIA RAMO33</t>
  </si>
  <si>
    <t>ACREDITACION Y CERTIFICACION RAMO33</t>
  </si>
  <si>
    <t>PLAZAS COMUNITARIAS RAMO33</t>
  </si>
  <si>
    <t>INFRAESTRUCTURA RAMO33</t>
  </si>
  <si>
    <t>Sueldo Base</t>
  </si>
  <si>
    <t>Honorarios</t>
  </si>
  <si>
    <t>Prima quinquenal pór años de servicios efectivos prestados</t>
  </si>
  <si>
    <t>Primas de vacaciones y dominical</t>
  </si>
  <si>
    <t>Aguinaldo o gratificación de fin de año</t>
  </si>
  <si>
    <t>Aportaciones al ISSSTE</t>
  </si>
  <si>
    <t>Aportaciones al seguro de cesantia en edad avanzada y vejez</t>
  </si>
  <si>
    <t>Aportaciones al FOVISSSTE</t>
  </si>
  <si>
    <t>Aportaciones al Sistema de Ahorro para el Retiro</t>
  </si>
  <si>
    <t>Depositos para el ahorro solidario</t>
  </si>
  <si>
    <t>Cuotas para el seguro de vida del personal civil</t>
  </si>
  <si>
    <t>Cuotas para el seguro colectivo de retiro</t>
  </si>
  <si>
    <t>Prestaciones establecidas por condiciones generales de trabajo o contratos colectivos de trabajo</t>
  </si>
  <si>
    <t>Compensación garantizada</t>
  </si>
  <si>
    <t>Asignaciones adicionales al sueldo</t>
  </si>
  <si>
    <t>Otras prestaciones</t>
  </si>
  <si>
    <t>Materiales y útiles de oficina</t>
  </si>
  <si>
    <t>Materiales y Utiles de Impresion y Reproduccion</t>
  </si>
  <si>
    <t>Materiales y utiles para el procesamiento en equipos y bienes informaticos</t>
  </si>
  <si>
    <t>Material de apoyo informativo</t>
  </si>
  <si>
    <t>Material de Limpieza</t>
  </si>
  <si>
    <t>Material Eléctrico y Electrónico</t>
  </si>
  <si>
    <t>Medicinas y Productos Farmaceuticos</t>
  </si>
  <si>
    <t>Combustibles, lubricantes y aditivos para vehiculos terrestres, aereos, maritimos, lacustres y fluviales destinados a servicios publicos y la operación de programas públicos</t>
  </si>
  <si>
    <t>Vestuario y Uniformes</t>
  </si>
  <si>
    <t>Prendas de protecion personal</t>
  </si>
  <si>
    <t>Refacciones y Accesorios Menores de Equipo de Transporte</t>
  </si>
  <si>
    <t>Servicio de energia electrica</t>
  </si>
  <si>
    <t>Servicio de agua</t>
  </si>
  <si>
    <t>Servicio telefonico convencional</t>
  </si>
  <si>
    <t>Servicio de telefonia celular</t>
  </si>
  <si>
    <t>Servicio postal</t>
  </si>
  <si>
    <t>Arrendamiento de edificios y locales</t>
  </si>
  <si>
    <t>Otras asesorias para la operación de programas</t>
  </si>
  <si>
    <t>Servicio de informatica</t>
  </si>
  <si>
    <t>Estudios e investigación</t>
  </si>
  <si>
    <t>Informacion en medios masivos derivados de la operación y administración de las dependencias y entidades</t>
  </si>
  <si>
    <t>Servicios de Vigilancia</t>
  </si>
  <si>
    <t>Fletes y Mniobras</t>
  </si>
  <si>
    <t>Mantenimiento y conservación de inmuebles para la prestacion de servicios publicos</t>
  </si>
  <si>
    <t>Mantenimiento y Conservación de Mobiliario y Equipo de Administración</t>
  </si>
  <si>
    <t>Mantenimiento y conservacion de vehiculos terrestres, aereos, maritimos, lacustres y fluviales</t>
  </si>
  <si>
    <t>Servicios de lavanderia, li,pieza e higiene</t>
  </si>
  <si>
    <t>Pasajes terrestres nacionales para labores en campo</t>
  </si>
  <si>
    <t>Viaticos nacionales para labores en campo y de supervision</t>
  </si>
  <si>
    <t>Gastos para operativos y trabajos de campo en áreas rurales</t>
  </si>
  <si>
    <t>Gastos de orden social</t>
  </si>
  <si>
    <t>Congresos y Convenciones</t>
  </si>
  <si>
    <t>Impuestos y Derechos</t>
  </si>
  <si>
    <t>Honorarios asimilables a salarios</t>
  </si>
  <si>
    <t>Gratificacion de fin de año</t>
  </si>
  <si>
    <t>Estimulos por productividad y eficiencia</t>
  </si>
  <si>
    <t>Materiales, utiles y equipos menores de oficina</t>
  </si>
  <si>
    <t>Materiales, útiles y equipos menores de tecnologias de la informacion y comunicaciones</t>
  </si>
  <si>
    <t>Material de apoyo infomatico</t>
  </si>
  <si>
    <t>Material de limpieza</t>
  </si>
  <si>
    <t>Productos alimenticios para el personal que realiza labores en campo o de supervisión</t>
  </si>
  <si>
    <t>Productos alimenticios para el personal en las instalaciones de las dependencias y entidades</t>
  </si>
  <si>
    <t>Material eléctrico y electrónico</t>
  </si>
  <si>
    <t>Combustibles, lubricantes y aditivos</t>
  </si>
  <si>
    <t>Vestuarios y uniformes</t>
  </si>
  <si>
    <t>Refacciones y accesorios menores de edificios</t>
  </si>
  <si>
    <t>Refacciones y accesorios para equipo de cómputo</t>
  </si>
  <si>
    <t>Refacciones y accesorios menores de equipo de transporte</t>
  </si>
  <si>
    <t>Servicio de telefonia convencional</t>
  </si>
  <si>
    <t>Servicios de conducción de señales analógicas y digitales</t>
  </si>
  <si>
    <t>Otras asesorías para la operación de programas</t>
  </si>
  <si>
    <t>Servicios de Informatica</t>
  </si>
  <si>
    <t>Servicios para capacitación a servidores públicos</t>
  </si>
  <si>
    <t>Estudios e Investigacion</t>
  </si>
  <si>
    <t>Información en medios masivos derivada de la operación y administración de las dependencias y entidades</t>
  </si>
  <si>
    <t>Seguro de bienes patrimoniales</t>
  </si>
  <si>
    <t>Instalacion, reparacion y mantenimiento de mobiliario y equipo de administracion, educacional y recreatvo</t>
  </si>
  <si>
    <t>Reparacion y mantenimiento de equipo de transporte</t>
  </si>
  <si>
    <t>Pasajes terrestres</t>
  </si>
  <si>
    <t>Viaticos en el país</t>
  </si>
  <si>
    <t>Otros servicios de traslado y hoispedaje</t>
  </si>
  <si>
    <t>Congresos y convenciones</t>
  </si>
  <si>
    <t>Impuestos y derechos</t>
  </si>
  <si>
    <t>Erogaciones por resoluciones por autoridad competente</t>
  </si>
  <si>
    <t>Impuestos sobre nominas y otros que se deriven de una relacion laboral</t>
  </si>
  <si>
    <t>Atencion a la demanda Ramo 11</t>
  </si>
  <si>
    <t>Formacion Institucional y Solidaria Ramo11</t>
  </si>
  <si>
    <t>Acreditacion Ramo 11</t>
  </si>
  <si>
    <t>Coordinaciones de Zona Ramo 11</t>
  </si>
  <si>
    <t>Total</t>
  </si>
  <si>
    <t>Formato IP-3</t>
  </si>
  <si>
    <t>Comparativo de ingresos recaudados a nivel detalle contra el presupuesto de ingresos modificado y análisis de las principales variaciones.</t>
  </si>
  <si>
    <t>Concepto</t>
  </si>
  <si>
    <t>Presupuesto de ingresos modificado del ejercicio</t>
  </si>
  <si>
    <t>Ingresos recaudados al cierre del periodo</t>
  </si>
  <si>
    <t>Variación</t>
  </si>
  <si>
    <t>Importe</t>
  </si>
  <si>
    <t>Absoluta</t>
  </si>
  <si>
    <t>Relativa %</t>
  </si>
  <si>
    <t>Nombre del Ente: INSTITUTO ESTATAL PARA LA EDUCACIÓN DE JÓVENES Y ADULTOS DE GUERRERO</t>
  </si>
  <si>
    <t>Del 01 DE ENERO AL 30 DE JUNIO DE 2020</t>
  </si>
  <si>
    <t>Fondos de Aportaciones Federales (Ramo 33)</t>
  </si>
  <si>
    <t>FAETA</t>
  </si>
  <si>
    <t>Ramo 11 Educación Pública</t>
  </si>
  <si>
    <t>Atención al rezago educativo</t>
  </si>
  <si>
    <t>Aportaciones Estatales</t>
  </si>
  <si>
    <t>Atención al rezago educativo en población mayor a 15 años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</si>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</sst>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28">
    <font>
      <sz val="8"/>
      <color rgb="FF000000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 val="single"/>
      <sz val="11"/>
      <color rgb="FF000000"/>
      <name val="Arial"/>
      <family val="2"/>
    </font>
    <font>
      <sz val="11"/>
      <color rgb="FF000000"/>
      <name val="Tahoma"/>
      <family val="2"/>
    </font>
    <font>
      <b/>
      <sz val="11"/>
      <color rgb="FF000000"/>
      <name val="Arial"/>
      <family val="2"/>
    </font>
    <font>
      <b/>
      <sz val="11"/>
      <color rgb="FF000000"/>
      <name val="Tahoma"/>
      <family val="2"/>
    </font>
    <font>
      <b/>
      <sz val="12"/>
      <color rgb="FF000000"/>
      <name val="Arial"/>
      <family val="2"/>
    </font>
    <font>
      <sz val="12"/>
      <color rgb="FF000000"/>
      <name val="Tahoma"/>
      <family val="2"/>
    </font>
    <font>
      <sz val="9"/>
      <color theme="1"/>
      <name val="Arial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0"/>
      <name val="Tahoma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</cellStyleXfs>
  <cellXfs count="51"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3" fillId="0" borderId="0" xfId="22" applyFont="1">
      <alignment/>
      <protection/>
    </xf>
    <xf numFmtId="0" fontId="4" fillId="0" borderId="0" xfId="23" applyFont="1" applyAlignment="1">
      <alignment horizontal="center"/>
      <protection/>
    </xf>
    <xf numFmtId="0" fontId="5" fillId="0" borderId="0" xfId="22" applyFont="1">
      <alignment/>
      <protection/>
    </xf>
    <xf numFmtId="0" fontId="4" fillId="0" borderId="0" xfId="24" applyFont="1">
      <alignment/>
      <protection/>
    </xf>
    <xf numFmtId="0" fontId="4" fillId="0" borderId="0" xfId="22" applyFont="1">
      <alignment/>
      <protection/>
    </xf>
    <xf numFmtId="0" fontId="8" fillId="3" borderId="1" xfId="25" applyFont="1" applyFill="1" applyBorder="1" applyAlignment="1">
      <alignment horizontal="center" vertical="center" wrapText="1"/>
      <protection/>
    </xf>
    <xf numFmtId="0" fontId="9" fillId="3" borderId="1" xfId="25" applyFont="1" applyFill="1" applyBorder="1" applyAlignment="1">
      <alignment horizontal="center" vertical="center" wrapText="1"/>
      <protection/>
    </xf>
    <xf numFmtId="0" fontId="8" fillId="3" borderId="1" xfId="25" applyFont="1" applyFill="1" applyBorder="1" applyAlignment="1">
      <alignment vertical="center" wrapText="1"/>
      <protection/>
    </xf>
    <xf numFmtId="0" fontId="14" fillId="0" borderId="0" xfId="22" applyFont="1">
      <alignment/>
      <protection/>
    </xf>
    <xf numFmtId="0" fontId="15" fillId="0" borderId="0" xfId="22" applyFont="1">
      <alignment/>
      <protection/>
    </xf>
    <xf numFmtId="0" fontId="17" fillId="2" borderId="0" xfId="0" applyFont="1" applyFill="1" applyAlignment="1">
      <alignment horizontal="left" vertical="top" wrapText="1"/>
    </xf>
    <xf numFmtId="0" fontId="19" fillId="2" borderId="0" xfId="0" applyFont="1" applyFill="1" applyAlignment="1">
      <alignment horizontal="left" vertical="top" wrapText="1"/>
    </xf>
    <xf numFmtId="0" fontId="21" fillId="2" borderId="0" xfId="0" applyFont="1" applyFill="1" applyAlignment="1">
      <alignment horizontal="left" vertical="top" wrapText="1"/>
    </xf>
    <xf numFmtId="0" fontId="12" fillId="4" borderId="0" xfId="0" applyFont="1" applyFill="1" applyAlignment="1">
      <alignment vertical="top"/>
    </xf>
    <xf numFmtId="0" fontId="12" fillId="4" borderId="0" xfId="0" applyFont="1" applyFill="1"/>
    <xf numFmtId="43" fontId="12" fillId="4" borderId="0" xfId="20" applyFont="1" applyFill="1" applyBorder="1" applyProtection="1">
      <protection/>
    </xf>
    <xf numFmtId="0" fontId="22" fillId="4" borderId="0" xfId="0" applyFont="1" applyFill="1"/>
    <xf numFmtId="0" fontId="23" fillId="0" borderId="0" xfId="0" applyFont="1" applyAlignment="1">
      <alignment horizontal="center"/>
    </xf>
    <xf numFmtId="0" fontId="23" fillId="0" borderId="0" xfId="0" applyFont="1"/>
    <xf numFmtId="0" fontId="24" fillId="0" borderId="0" xfId="29" applyFont="1" applyAlignment="1">
      <alignment wrapText="1"/>
      <protection/>
    </xf>
    <xf numFmtId="0" fontId="24" fillId="0" borderId="0" xfId="29" applyFont="1">
      <alignment/>
      <protection/>
    </xf>
    <xf numFmtId="0" fontId="0" fillId="0" borderId="0" xfId="0"/>
    <xf numFmtId="7" fontId="13" fillId="0" borderId="1" xfId="27" applyNumberFormat="1" applyFont="1" applyFill="1" applyBorder="1" applyAlignment="1">
      <alignment horizontal="right" vertical="top" wrapText="1"/>
    </xf>
    <xf numFmtId="10" fontId="13" fillId="0" borderId="1" xfId="21" applyNumberFormat="1" applyFont="1" applyFill="1" applyBorder="1" applyAlignment="1">
      <alignment horizontal="right" vertical="top" wrapText="1"/>
    </xf>
    <xf numFmtId="7" fontId="4" fillId="0" borderId="1" xfId="27" applyNumberFormat="1" applyFont="1" applyFill="1" applyBorder="1" applyAlignment="1">
      <alignment horizontal="right" vertical="top" wrapText="1"/>
    </xf>
    <xf numFmtId="10" fontId="4" fillId="0" borderId="1" xfId="21" applyNumberFormat="1" applyFont="1" applyFill="1" applyBorder="1" applyAlignment="1">
      <alignment horizontal="right" vertical="top" wrapText="1"/>
    </xf>
    <xf numFmtId="0" fontId="13" fillId="0" borderId="1" xfId="25" applyFont="1" applyFill="1" applyBorder="1" applyAlignment="1">
      <alignment horizontal="left" vertical="top" wrapText="1"/>
      <protection/>
    </xf>
    <xf numFmtId="0" fontId="4" fillId="0" borderId="1" xfId="25" applyFont="1" applyFill="1" applyBorder="1" applyAlignment="1">
      <alignment horizontal="left" vertical="top" wrapText="1"/>
      <protection/>
    </xf>
    <xf numFmtId="0" fontId="11" fillId="0" borderId="1" xfId="0" applyFont="1" applyFill="1" applyBorder="1" applyAlignment="1">
      <alignment vertical="top" wrapText="1"/>
    </xf>
    <xf numFmtId="7" fontId="10" fillId="0" borderId="1" xfId="0" applyNumberFormat="1" applyFont="1" applyFill="1" applyBorder="1" applyAlignment="1">
      <alignment vertical="top" wrapText="1"/>
    </xf>
    <xf numFmtId="10" fontId="10" fillId="0" borderId="1" xfId="21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7" fontId="18" fillId="0" borderId="1" xfId="0" applyNumberFormat="1" applyFont="1" applyFill="1" applyBorder="1" applyAlignment="1">
      <alignment vertical="top" wrapText="1"/>
    </xf>
    <xf numFmtId="10" fontId="18" fillId="0" borderId="1" xfId="21" applyNumberFormat="1" applyFont="1" applyFill="1" applyBorder="1" applyAlignment="1">
      <alignment vertical="top" wrapText="1"/>
    </xf>
    <xf numFmtId="4" fontId="13" fillId="0" borderId="1" xfId="25" applyNumberFormat="1" applyFont="1" applyFill="1" applyBorder="1" applyAlignment="1">
      <alignment horizontal="right" vertical="top" wrapText="1"/>
      <protection/>
    </xf>
    <xf numFmtId="0" fontId="18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7" fontId="20" fillId="0" borderId="1" xfId="0" applyNumberFormat="1" applyFont="1" applyFill="1" applyBorder="1" applyAlignment="1">
      <alignment vertical="top" wrapText="1"/>
    </xf>
    <xf numFmtId="10" fontId="20" fillId="0" borderId="1" xfId="21" applyNumberFormat="1" applyFont="1" applyFill="1" applyBorder="1" applyAlignment="1">
      <alignment vertical="top" wrapText="1"/>
    </xf>
    <xf numFmtId="0" fontId="0" fillId="0" borderId="1" xfId="0" applyFill="1" applyBorder="1" applyAlignment="1">
      <alignment horizontal="left" vertical="top" wrapText="1"/>
    </xf>
    <xf numFmtId="0" fontId="6" fillId="3" borderId="2" xfId="25" applyFont="1" applyFill="1" applyBorder="1" applyAlignment="1">
      <alignment horizontal="center" vertical="center" wrapText="1"/>
      <protection/>
    </xf>
    <xf numFmtId="0" fontId="6" fillId="3" borderId="3" xfId="25" applyFont="1" applyFill="1" applyBorder="1" applyAlignment="1">
      <alignment horizontal="center" vertical="center" wrapText="1"/>
      <protection/>
    </xf>
    <xf numFmtId="0" fontId="6" fillId="3" borderId="4" xfId="25" applyFont="1" applyFill="1" applyBorder="1" applyAlignment="1">
      <alignment horizontal="center" vertical="center" wrapText="1"/>
      <protection/>
    </xf>
    <xf numFmtId="0" fontId="4" fillId="3" borderId="5" xfId="25" applyFont="1" applyFill="1" applyBorder="1" applyAlignment="1">
      <alignment horizontal="center"/>
      <protection/>
    </xf>
    <xf numFmtId="0" fontId="4" fillId="3" borderId="6" xfId="25" applyFont="1" applyFill="1" applyBorder="1" applyAlignment="1">
      <alignment horizontal="center"/>
      <protection/>
    </xf>
    <xf numFmtId="0" fontId="4" fillId="3" borderId="7" xfId="25" applyFont="1" applyFill="1" applyBorder="1" applyAlignment="1">
      <alignment horizontal="center"/>
      <protection/>
    </xf>
    <xf numFmtId="0" fontId="7" fillId="0" borderId="3" xfId="26" applyFont="1" applyBorder="1" applyAlignment="1">
      <alignment horizontal="left" vertical="center" wrapText="1"/>
      <protection/>
    </xf>
    <xf numFmtId="0" fontId="12" fillId="5" borderId="0" xfId="0" applyFont="1" applyFill="1" applyBorder="1" applyAlignment="1">
      <alignment horizontal="left" vertical="top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aje" xfId="21"/>
    <cellStyle name="Normal 6 4 2" xfId="22"/>
    <cellStyle name="Normal_Formatos aspecto Financiero 2 2" xfId="23"/>
    <cellStyle name="Normal 15" xfId="24"/>
    <cellStyle name="Normal 2 2" xfId="25"/>
    <cellStyle name="Normal 7 2 2" xfId="26"/>
    <cellStyle name="Moneda 2 2" xfId="27"/>
    <cellStyle name="Porcentual 2" xfId="28"/>
    <cellStyle name="Normal 11 2 2" xfId="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120</xdr:row>
      <xdr:rowOff>66675</xdr:rowOff>
    </xdr:from>
    <xdr:ext cx="2095500" cy="876300"/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6010275" y="22459950"/>
          <a:ext cx="2095500" cy="8763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POR:</a:t>
          </a:r>
        </a:p>
        <a:p>
          <a:pPr algn="ctr" rtl="1">
            <a:defRPr sz="1000"/>
          </a:pPr>
          <a:endParaRPr lang="es-MX" sz="9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MIGUEL MAYRÉN DOMÍNGUEZ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3095625</xdr:colOff>
      <xdr:row>119</xdr:row>
      <xdr:rowOff>114300</xdr:rowOff>
    </xdr:from>
    <xdr:ext cx="2209800" cy="1028700"/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3095625" y="22355175"/>
          <a:ext cx="2209800" cy="10287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POR:</a:t>
          </a:r>
        </a:p>
        <a:p>
          <a:pPr algn="ctr" rtl="1">
            <a:defRPr sz="1000"/>
          </a:pPr>
          <a:endParaRPr lang="es-MX" sz="9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C.P. JUAN RAMIREZ NAVARRETE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JEFE DEL DEPARTAMENTO DE ADMINISTRACIÓN Y FINANZAS</a:t>
          </a: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104775</xdr:colOff>
      <xdr:row>119</xdr:row>
      <xdr:rowOff>0</xdr:rowOff>
    </xdr:from>
    <xdr:ext cx="1828800" cy="1228725"/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104775" y="22240875"/>
          <a:ext cx="1828800" cy="12287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POR:</a:t>
          </a:r>
          <a:endParaRPr lang="es-MX" sz="9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C.P. AGUSTIN NIEVES BELLO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JEFE DE LA OFICINA DE RECURSOS FINANCIEROS</a:t>
          </a: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514350</xdr:colOff>
      <xdr:row>120</xdr:row>
      <xdr:rowOff>76200</xdr:rowOff>
    </xdr:from>
    <xdr:ext cx="2095500" cy="914400"/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8258175" y="22469475"/>
          <a:ext cx="2095500" cy="9144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MOISES GARCIA MORALES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COMISARIO PÚBLICO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9ED27-FFE7-463C-BF6E-AE2245AC49BF}">
  <dimension ref="A1:G135"/>
  <sheetViews>
    <sheetView tabSelected="1" view="pageBreakPreview" zoomScale="87" zoomScaleSheetLayoutView="87" workbookViewId="0" topLeftCell="A99">
      <selection activeCell="G79" sqref="G79"/>
    </sheetView>
  </sheetViews>
  <sheetFormatPr defaultColWidth="9.33203125" defaultRowHeight="10.5"/>
  <cols>
    <col min="1" max="1" width="77" style="1" customWidth="1"/>
    <col min="2" max="2" width="22.66015625" style="1" customWidth="1"/>
    <col min="3" max="3" width="12.66015625" style="1" customWidth="1"/>
    <col min="4" max="4" width="23.16015625" style="1" customWidth="1"/>
    <col min="5" max="5" width="12.83203125" style="1" customWidth="1"/>
    <col min="6" max="6" width="23.16015625" style="1" customWidth="1"/>
    <col min="7" max="7" width="12.5" style="1" customWidth="1"/>
    <col min="8" max="16384" width="9.33203125" style="1" customWidth="1"/>
  </cols>
  <sheetData>
    <row r="1" spans="1:7" s="4" customFormat="1" ht="15">
      <c r="A1" s="2"/>
      <c r="B1" s="2"/>
      <c r="C1" s="2"/>
      <c r="D1" s="2"/>
      <c r="E1" s="2"/>
      <c r="F1" s="3" t="s">
        <v>93</v>
      </c>
      <c r="G1" s="3"/>
    </row>
    <row r="2" spans="1:7" s="4" customFormat="1" ht="15">
      <c r="A2" s="5" t="s">
        <v>102</v>
      </c>
      <c r="B2" s="6"/>
      <c r="C2" s="6"/>
      <c r="D2" s="6"/>
      <c r="E2" s="6"/>
      <c r="F2" s="6"/>
      <c r="G2" s="6"/>
    </row>
    <row r="3" spans="1:7" s="4" customFormat="1" ht="33" customHeight="1">
      <c r="A3" s="43" t="s">
        <v>94</v>
      </c>
      <c r="B3" s="44"/>
      <c r="C3" s="44"/>
      <c r="D3" s="44"/>
      <c r="E3" s="44"/>
      <c r="F3" s="44"/>
      <c r="G3" s="45"/>
    </row>
    <row r="4" spans="1:7" s="4" customFormat="1" ht="19.5" customHeight="1">
      <c r="A4" s="46" t="s">
        <v>103</v>
      </c>
      <c r="B4" s="47"/>
      <c r="C4" s="47"/>
      <c r="D4" s="47"/>
      <c r="E4" s="47"/>
      <c r="F4" s="47"/>
      <c r="G4" s="48"/>
    </row>
    <row r="5" spans="1:7" s="4" customFormat="1" ht="15" customHeight="1">
      <c r="A5" s="49"/>
      <c r="B5" s="49"/>
      <c r="C5" s="49"/>
      <c r="D5" s="49"/>
      <c r="E5" s="49"/>
      <c r="F5" s="49"/>
      <c r="G5" s="49"/>
    </row>
    <row r="6" spans="1:7" s="4" customFormat="1" ht="54" customHeight="1">
      <c r="A6" s="7" t="s">
        <v>95</v>
      </c>
      <c r="B6" s="8" t="s">
        <v>96</v>
      </c>
      <c r="C6" s="9"/>
      <c r="D6" s="7" t="s">
        <v>97</v>
      </c>
      <c r="E6" s="9"/>
      <c r="F6" s="7" t="s">
        <v>98</v>
      </c>
      <c r="G6" s="9"/>
    </row>
    <row r="7" spans="1:7" s="4" customFormat="1" ht="15" customHeight="1">
      <c r="A7" s="9"/>
      <c r="B7" s="7" t="s">
        <v>99</v>
      </c>
      <c r="C7" s="7" t="s">
        <v>0</v>
      </c>
      <c r="D7" s="7" t="s">
        <v>99</v>
      </c>
      <c r="E7" s="7" t="s">
        <v>0</v>
      </c>
      <c r="F7" s="7" t="s">
        <v>100</v>
      </c>
      <c r="G7" s="7" t="s">
        <v>101</v>
      </c>
    </row>
    <row r="8" spans="1:7" s="10" customFormat="1" ht="15.75">
      <c r="A8" s="28" t="s">
        <v>104</v>
      </c>
      <c r="B8" s="24">
        <f>B10+B12+B14+B16+B18</f>
        <v>108189972</v>
      </c>
      <c r="C8" s="25">
        <f>B8/$B$118</f>
        <v>0.6711153247936931</v>
      </c>
      <c r="D8" s="24">
        <f aca="true" t="shared" si="0" ref="D8:F8">D10+D12+D14+D16+D18</f>
        <v>52520536</v>
      </c>
      <c r="E8" s="25">
        <f>D8/$D$118</f>
        <v>0.6611219343757075</v>
      </c>
      <c r="F8" s="24">
        <f t="shared" si="0"/>
        <v>55669436</v>
      </c>
      <c r="G8" s="25">
        <f>F8/B8</f>
        <v>0.5145526426423329</v>
      </c>
    </row>
    <row r="9" spans="1:7" s="4" customFormat="1" ht="15">
      <c r="A9" s="29" t="s">
        <v>105</v>
      </c>
      <c r="B9" s="26">
        <f>B10+B12+B14+B16+B18</f>
        <v>108189972</v>
      </c>
      <c r="C9" s="27">
        <f aca="true" t="shared" si="1" ref="C9:C72">B9/$B$118</f>
        <v>0.6711153247936931</v>
      </c>
      <c r="D9" s="26">
        <f aca="true" t="shared" si="2" ref="D9:F9">D10+D12+D14+D16+D18</f>
        <v>52520536</v>
      </c>
      <c r="E9" s="27">
        <f aca="true" t="shared" si="3" ref="E9:E72">D9/$D$118</f>
        <v>0.6611219343757075</v>
      </c>
      <c r="F9" s="26">
        <f t="shared" si="2"/>
        <v>55669436</v>
      </c>
      <c r="G9" s="27">
        <f aca="true" t="shared" si="4" ref="G9:G72">F9/B9</f>
        <v>0.5145526426423329</v>
      </c>
    </row>
    <row r="10" spans="1:7" ht="12.75">
      <c r="A10" s="30" t="s">
        <v>1</v>
      </c>
      <c r="B10" s="31">
        <v>12535762</v>
      </c>
      <c r="C10" s="32">
        <f t="shared" si="1"/>
        <v>0.07776082968360909</v>
      </c>
      <c r="D10" s="31">
        <v>7337438</v>
      </c>
      <c r="E10" s="32">
        <f t="shared" si="3"/>
        <v>0.0923627512849797</v>
      </c>
      <c r="F10" s="31">
        <f aca="true" t="shared" si="5" ref="F10:F75">B10-D10</f>
        <v>5198324</v>
      </c>
      <c r="G10" s="32">
        <f t="shared" si="4"/>
        <v>0.41467953842773975</v>
      </c>
    </row>
    <row r="11" spans="1:7" ht="12.75">
      <c r="A11" s="33" t="s">
        <v>2</v>
      </c>
      <c r="B11" s="31">
        <v>12535762</v>
      </c>
      <c r="C11" s="32">
        <f t="shared" si="1"/>
        <v>0.07776082968360909</v>
      </c>
      <c r="D11" s="31">
        <v>7337438</v>
      </c>
      <c r="E11" s="32">
        <f t="shared" si="3"/>
        <v>0.0923627512849797</v>
      </c>
      <c r="F11" s="31">
        <f t="shared" si="5"/>
        <v>5198324</v>
      </c>
      <c r="G11" s="32">
        <f t="shared" si="4"/>
        <v>0.41467953842773975</v>
      </c>
    </row>
    <row r="12" spans="1:7" ht="12.75">
      <c r="A12" s="30" t="s">
        <v>3</v>
      </c>
      <c r="B12" s="31">
        <v>1888948</v>
      </c>
      <c r="C12" s="32">
        <f t="shared" si="1"/>
        <v>0.011717370169375744</v>
      </c>
      <c r="D12" s="31">
        <v>1109382</v>
      </c>
      <c r="E12" s="32">
        <f t="shared" si="3"/>
        <v>0.013964761780070013</v>
      </c>
      <c r="F12" s="31">
        <f t="shared" si="5"/>
        <v>779566</v>
      </c>
      <c r="G12" s="32">
        <f t="shared" si="4"/>
        <v>0.41269849672939646</v>
      </c>
    </row>
    <row r="13" spans="1:7" ht="12.75">
      <c r="A13" s="33" t="s">
        <v>2</v>
      </c>
      <c r="B13" s="31">
        <v>1888948</v>
      </c>
      <c r="C13" s="32">
        <f t="shared" si="1"/>
        <v>0.011717370169375744</v>
      </c>
      <c r="D13" s="31">
        <v>1109382</v>
      </c>
      <c r="E13" s="32">
        <f t="shared" si="3"/>
        <v>0.013964761780070013</v>
      </c>
      <c r="F13" s="31">
        <f t="shared" si="5"/>
        <v>779566</v>
      </c>
      <c r="G13" s="32">
        <f t="shared" si="4"/>
        <v>0.41269849672939646</v>
      </c>
    </row>
    <row r="14" spans="1:7" ht="12.75">
      <c r="A14" s="30" t="s">
        <v>4</v>
      </c>
      <c r="B14" s="31">
        <v>2060661</v>
      </c>
      <c r="C14" s="32">
        <f t="shared" si="1"/>
        <v>0.012782526427723786</v>
      </c>
      <c r="D14" s="31">
        <v>1195236</v>
      </c>
      <c r="E14" s="32">
        <f t="shared" si="3"/>
        <v>0.015045481187691672</v>
      </c>
      <c r="F14" s="31">
        <f t="shared" si="5"/>
        <v>865425</v>
      </c>
      <c r="G14" s="32">
        <f t="shared" si="4"/>
        <v>0.4199744645043508</v>
      </c>
    </row>
    <row r="15" spans="1:7" ht="12.75">
      <c r="A15" s="33" t="s">
        <v>2</v>
      </c>
      <c r="B15" s="31">
        <v>2060661</v>
      </c>
      <c r="C15" s="32">
        <f t="shared" si="1"/>
        <v>0.012782526427723786</v>
      </c>
      <c r="D15" s="31">
        <v>1195236</v>
      </c>
      <c r="E15" s="32">
        <f t="shared" si="3"/>
        <v>0.015045481187691672</v>
      </c>
      <c r="F15" s="31">
        <f t="shared" si="5"/>
        <v>865425</v>
      </c>
      <c r="G15" s="32">
        <f t="shared" si="4"/>
        <v>0.4199744645043508</v>
      </c>
    </row>
    <row r="16" spans="1:7" ht="12.75">
      <c r="A16" s="30" t="s">
        <v>5</v>
      </c>
      <c r="B16" s="31">
        <v>686885</v>
      </c>
      <c r="C16" s="32">
        <f t="shared" si="1"/>
        <v>0.004260829736335599</v>
      </c>
      <c r="D16" s="31">
        <v>388423</v>
      </c>
      <c r="E16" s="32">
        <f t="shared" si="3"/>
        <v>0.004889420113991514</v>
      </c>
      <c r="F16" s="31">
        <f t="shared" si="5"/>
        <v>298462</v>
      </c>
      <c r="G16" s="32">
        <f t="shared" si="4"/>
        <v>0.4345152390866011</v>
      </c>
    </row>
    <row r="17" spans="1:7" ht="12.75">
      <c r="A17" s="33" t="s">
        <v>2</v>
      </c>
      <c r="B17" s="31">
        <v>686885</v>
      </c>
      <c r="C17" s="32">
        <f t="shared" si="1"/>
        <v>0.004260829736335599</v>
      </c>
      <c r="D17" s="31">
        <v>388423</v>
      </c>
      <c r="E17" s="32">
        <f t="shared" si="3"/>
        <v>0.004889420113991514</v>
      </c>
      <c r="F17" s="31">
        <f t="shared" si="5"/>
        <v>298462</v>
      </c>
      <c r="G17" s="32">
        <f t="shared" si="4"/>
        <v>0.4345152390866011</v>
      </c>
    </row>
    <row r="18" spans="1:7" ht="12.75">
      <c r="A18" s="30" t="s">
        <v>6</v>
      </c>
      <c r="B18" s="31">
        <v>91017716</v>
      </c>
      <c r="C18" s="32">
        <f t="shared" si="1"/>
        <v>0.5645937687766489</v>
      </c>
      <c r="D18" s="31">
        <v>42490057</v>
      </c>
      <c r="E18" s="32">
        <f t="shared" si="3"/>
        <v>0.5348595200089746</v>
      </c>
      <c r="F18" s="31">
        <f t="shared" si="5"/>
        <v>48527659</v>
      </c>
      <c r="G18" s="32">
        <f t="shared" si="4"/>
        <v>0.5331671803322333</v>
      </c>
    </row>
    <row r="19" spans="1:7" ht="12.75">
      <c r="A19" s="33" t="s">
        <v>7</v>
      </c>
      <c r="B19" s="31">
        <v>19615259</v>
      </c>
      <c r="C19" s="32">
        <f t="shared" si="1"/>
        <v>0.12167579555984552</v>
      </c>
      <c r="D19" s="31">
        <v>9807630</v>
      </c>
      <c r="E19" s="32">
        <f t="shared" si="3"/>
        <v>0.12345721904363696</v>
      </c>
      <c r="F19" s="31">
        <f t="shared" si="5"/>
        <v>9807629</v>
      </c>
      <c r="G19" s="32">
        <f t="shared" si="4"/>
        <v>0.4999999745096407</v>
      </c>
    </row>
    <row r="20" spans="1:7" ht="12.75">
      <c r="A20" s="33" t="s">
        <v>8</v>
      </c>
      <c r="B20" s="31">
        <v>2408404</v>
      </c>
      <c r="C20" s="32">
        <f t="shared" si="1"/>
        <v>0.014939617811292433</v>
      </c>
      <c r="D20" s="31">
        <v>1027152</v>
      </c>
      <c r="E20" s="32">
        <f t="shared" si="3"/>
        <v>0.012929660830915297</v>
      </c>
      <c r="F20" s="31">
        <f t="shared" si="5"/>
        <v>1381252</v>
      </c>
      <c r="G20" s="32">
        <f t="shared" si="4"/>
        <v>0.5735134138624582</v>
      </c>
    </row>
    <row r="21" spans="1:7" ht="12.75">
      <c r="A21" s="33" t="s">
        <v>9</v>
      </c>
      <c r="B21" s="31">
        <v>528831</v>
      </c>
      <c r="C21" s="32">
        <f t="shared" si="1"/>
        <v>0.0032804018872097823</v>
      </c>
      <c r="D21" s="31">
        <v>241631</v>
      </c>
      <c r="E21" s="32">
        <f t="shared" si="3"/>
        <v>0.003041620788583281</v>
      </c>
      <c r="F21" s="31">
        <f t="shared" si="5"/>
        <v>287200</v>
      </c>
      <c r="G21" s="32">
        <f t="shared" si="4"/>
        <v>0.5430846527529589</v>
      </c>
    </row>
    <row r="22" spans="1:7" ht="12.75">
      <c r="A22" s="33" t="s">
        <v>10</v>
      </c>
      <c r="B22" s="31">
        <v>945609</v>
      </c>
      <c r="C22" s="32">
        <f t="shared" si="1"/>
        <v>0.005865725625318023</v>
      </c>
      <c r="D22" s="31">
        <v>472805</v>
      </c>
      <c r="E22" s="32">
        <f t="shared" si="3"/>
        <v>0.0059516101698296915</v>
      </c>
      <c r="F22" s="31">
        <f t="shared" si="5"/>
        <v>472804</v>
      </c>
      <c r="G22" s="32">
        <f t="shared" si="4"/>
        <v>0.4999994712402272</v>
      </c>
    </row>
    <row r="23" spans="1:7" ht="12.75">
      <c r="A23" s="33" t="s">
        <v>11</v>
      </c>
      <c r="B23" s="31">
        <v>2760189</v>
      </c>
      <c r="C23" s="32">
        <f t="shared" si="1"/>
        <v>0.017121782203871713</v>
      </c>
      <c r="D23" s="31">
        <v>1348297</v>
      </c>
      <c r="E23" s="32">
        <f t="shared" si="3"/>
        <v>0.016972193900552792</v>
      </c>
      <c r="F23" s="31">
        <f t="shared" si="5"/>
        <v>1411892</v>
      </c>
      <c r="G23" s="32">
        <f t="shared" si="4"/>
        <v>0.5115200444607235</v>
      </c>
    </row>
    <row r="24" spans="1:7" ht="12.75">
      <c r="A24" s="33" t="s">
        <v>12</v>
      </c>
      <c r="B24" s="31">
        <v>3397639</v>
      </c>
      <c r="C24" s="32">
        <f t="shared" si="1"/>
        <v>0.021075960727827147</v>
      </c>
      <c r="D24" s="31">
        <v>1415680</v>
      </c>
      <c r="E24" s="32">
        <f t="shared" si="3"/>
        <v>0.017820402671766367</v>
      </c>
      <c r="F24" s="31">
        <f t="shared" si="5"/>
        <v>1981959</v>
      </c>
      <c r="G24" s="32">
        <f t="shared" si="4"/>
        <v>0.583334191772581</v>
      </c>
    </row>
    <row r="25" spans="1:7" ht="12.75">
      <c r="A25" s="33" t="s">
        <v>13</v>
      </c>
      <c r="B25" s="31">
        <v>1161202</v>
      </c>
      <c r="C25" s="32">
        <f t="shared" si="1"/>
        <v>0.00720307476723523</v>
      </c>
      <c r="D25" s="31">
        <v>580596</v>
      </c>
      <c r="E25" s="32">
        <f t="shared" si="3"/>
        <v>0.0073084697880996165</v>
      </c>
      <c r="F25" s="31">
        <f t="shared" si="5"/>
        <v>580606</v>
      </c>
      <c r="G25" s="32">
        <f t="shared" si="4"/>
        <v>0.5000043058830419</v>
      </c>
    </row>
    <row r="26" spans="1:7" ht="12.75">
      <c r="A26" s="33" t="s">
        <v>14</v>
      </c>
      <c r="B26" s="31">
        <v>1189634</v>
      </c>
      <c r="C26" s="32">
        <f t="shared" si="1"/>
        <v>0.007379441860800373</v>
      </c>
      <c r="D26" s="31">
        <v>594816</v>
      </c>
      <c r="E26" s="32">
        <f t="shared" si="3"/>
        <v>0.007487469368507985</v>
      </c>
      <c r="F26" s="31">
        <f t="shared" si="5"/>
        <v>594818</v>
      </c>
      <c r="G26" s="32">
        <f t="shared" si="4"/>
        <v>0.5000008405946703</v>
      </c>
    </row>
    <row r="27" spans="1:7" ht="12.75">
      <c r="A27" s="33" t="s">
        <v>15</v>
      </c>
      <c r="B27" s="31">
        <v>475854</v>
      </c>
      <c r="C27" s="32">
        <f t="shared" si="1"/>
        <v>0.0029517792255679483</v>
      </c>
      <c r="D27" s="31">
        <v>521060</v>
      </c>
      <c r="E27" s="32">
        <f t="shared" si="3"/>
        <v>0.00655903807085682</v>
      </c>
      <c r="F27" s="31">
        <f t="shared" si="5"/>
        <v>-45206</v>
      </c>
      <c r="G27" s="32">
        <f t="shared" si="4"/>
        <v>-0.0949997268069618</v>
      </c>
    </row>
    <row r="28" spans="1:7" ht="12.75">
      <c r="A28" s="33" t="s">
        <v>16</v>
      </c>
      <c r="B28" s="31">
        <v>99544</v>
      </c>
      <c r="C28" s="32">
        <f t="shared" si="1"/>
        <v>0.0006174833273019369</v>
      </c>
      <c r="D28" s="31">
        <v>49770</v>
      </c>
      <c r="E28" s="32">
        <f t="shared" si="3"/>
        <v>0.0006264985314292864</v>
      </c>
      <c r="F28" s="31">
        <f t="shared" si="5"/>
        <v>49774</v>
      </c>
      <c r="G28" s="32">
        <f t="shared" si="4"/>
        <v>0.500020091617777</v>
      </c>
    </row>
    <row r="29" spans="1:7" ht="12.75">
      <c r="A29" s="33" t="s">
        <v>17</v>
      </c>
      <c r="B29" s="31">
        <v>311897</v>
      </c>
      <c r="C29" s="32">
        <f t="shared" si="1"/>
        <v>0.001934734362045851</v>
      </c>
      <c r="D29" s="31">
        <v>155949</v>
      </c>
      <c r="E29" s="32">
        <f t="shared" si="3"/>
        <v>0.0019630664954363225</v>
      </c>
      <c r="F29" s="31">
        <f t="shared" si="5"/>
        <v>155948</v>
      </c>
      <c r="G29" s="32">
        <f t="shared" si="4"/>
        <v>0.49999839690667114</v>
      </c>
    </row>
    <row r="30" spans="1:7" ht="12.75">
      <c r="A30" s="33" t="s">
        <v>18</v>
      </c>
      <c r="B30" s="31">
        <v>111723</v>
      </c>
      <c r="C30" s="32">
        <f t="shared" si="1"/>
        <v>0.0006930311196672254</v>
      </c>
      <c r="D30" s="31">
        <v>55860</v>
      </c>
      <c r="E30" s="32">
        <f t="shared" si="3"/>
        <v>0.0007031586892835028</v>
      </c>
      <c r="F30" s="31">
        <f t="shared" si="5"/>
        <v>55863</v>
      </c>
      <c r="G30" s="32">
        <f t="shared" si="4"/>
        <v>0.5000134260626728</v>
      </c>
    </row>
    <row r="31" spans="1:7" ht="25.5">
      <c r="A31" s="33" t="s">
        <v>19</v>
      </c>
      <c r="B31" s="31">
        <v>10672997</v>
      </c>
      <c r="C31" s="32">
        <f t="shared" si="1"/>
        <v>0.06620587579204763</v>
      </c>
      <c r="D31" s="31">
        <v>5668250</v>
      </c>
      <c r="E31" s="32">
        <f t="shared" si="3"/>
        <v>0.07135122163500206</v>
      </c>
      <c r="F31" s="31">
        <f t="shared" si="5"/>
        <v>5004747</v>
      </c>
      <c r="G31" s="32">
        <f t="shared" si="4"/>
        <v>0.46891674381619336</v>
      </c>
    </row>
    <row r="32" spans="1:7" ht="12.75">
      <c r="A32" s="33" t="s">
        <v>20</v>
      </c>
      <c r="B32" s="31">
        <v>5642630</v>
      </c>
      <c r="C32" s="32">
        <f t="shared" si="1"/>
        <v>0.03500190817260435</v>
      </c>
      <c r="D32" s="31">
        <v>2821317</v>
      </c>
      <c r="E32" s="32">
        <f t="shared" si="3"/>
        <v>0.03551438531638497</v>
      </c>
      <c r="F32" s="31">
        <f t="shared" si="5"/>
        <v>2821313</v>
      </c>
      <c r="G32" s="32">
        <f t="shared" si="4"/>
        <v>0.49999964555535276</v>
      </c>
    </row>
    <row r="33" spans="1:7" ht="12.75">
      <c r="A33" s="33" t="s">
        <v>21</v>
      </c>
      <c r="B33" s="31">
        <v>5977405</v>
      </c>
      <c r="C33" s="32">
        <f t="shared" si="1"/>
        <v>0.03707855750252385</v>
      </c>
      <c r="D33" s="31">
        <v>2987530</v>
      </c>
      <c r="E33" s="32">
        <f t="shared" si="3"/>
        <v>0.03760665375931155</v>
      </c>
      <c r="F33" s="31">
        <f t="shared" si="5"/>
        <v>2989875</v>
      </c>
      <c r="G33" s="32">
        <f t="shared" si="4"/>
        <v>0.5001961553550411</v>
      </c>
    </row>
    <row r="34" spans="1:7" ht="12.75">
      <c r="A34" s="33" t="s">
        <v>22</v>
      </c>
      <c r="B34" s="31">
        <v>3532842</v>
      </c>
      <c r="C34" s="32">
        <f t="shared" si="1"/>
        <v>0.021914641093305768</v>
      </c>
      <c r="D34" s="31">
        <v>228757</v>
      </c>
      <c r="E34" s="32">
        <f t="shared" si="3"/>
        <v>0.002879564487726929</v>
      </c>
      <c r="F34" s="31">
        <f t="shared" si="5"/>
        <v>3304085</v>
      </c>
      <c r="G34" s="32">
        <f t="shared" si="4"/>
        <v>0.9352484486993757</v>
      </c>
    </row>
    <row r="35" spans="1:7" ht="12.75">
      <c r="A35" s="33" t="s">
        <v>23</v>
      </c>
      <c r="B35" s="31">
        <v>2401842</v>
      </c>
      <c r="C35" s="32">
        <f t="shared" si="1"/>
        <v>0.014898912941147016</v>
      </c>
      <c r="D35" s="31">
        <v>1022165</v>
      </c>
      <c r="E35" s="32">
        <f t="shared" si="3"/>
        <v>0.01286688509902384</v>
      </c>
      <c r="F35" s="31">
        <f t="shared" si="5"/>
        <v>1379677</v>
      </c>
      <c r="G35" s="32">
        <f t="shared" si="4"/>
        <v>0.5744245458277438</v>
      </c>
    </row>
    <row r="36" spans="1:7" ht="12.75">
      <c r="A36" s="33" t="s">
        <v>24</v>
      </c>
      <c r="B36" s="31">
        <v>623279</v>
      </c>
      <c r="C36" s="32">
        <f t="shared" si="1"/>
        <v>0.0038662741175502684</v>
      </c>
      <c r="D36" s="31">
        <v>231707</v>
      </c>
      <c r="E36" s="32">
        <f t="shared" si="3"/>
        <v>0.002916698718543011</v>
      </c>
      <c r="F36" s="31">
        <f t="shared" si="5"/>
        <v>391572</v>
      </c>
      <c r="G36" s="32">
        <f t="shared" si="4"/>
        <v>0.6282451358059553</v>
      </c>
    </row>
    <row r="37" spans="1:7" ht="12.75">
      <c r="A37" s="33" t="s">
        <v>25</v>
      </c>
      <c r="B37" s="31">
        <v>2395886</v>
      </c>
      <c r="C37" s="32">
        <f t="shared" si="1"/>
        <v>0.014861967161417347</v>
      </c>
      <c r="D37" s="31">
        <v>1164200</v>
      </c>
      <c r="E37" s="32">
        <f t="shared" si="3"/>
        <v>0.014654803903756784</v>
      </c>
      <c r="F37" s="31">
        <f t="shared" si="5"/>
        <v>1231686</v>
      </c>
      <c r="G37" s="32">
        <f t="shared" si="4"/>
        <v>0.514083725185589</v>
      </c>
    </row>
    <row r="38" spans="1:7" ht="12.75">
      <c r="A38" s="33" t="s">
        <v>26</v>
      </c>
      <c r="B38" s="31">
        <v>411559</v>
      </c>
      <c r="C38" s="32">
        <f t="shared" si="1"/>
        <v>0.0025529496574485436</v>
      </c>
      <c r="D38" s="31">
        <v>187799</v>
      </c>
      <c r="E38" s="32">
        <f t="shared" si="3"/>
        <v>0.0023639903095014777</v>
      </c>
      <c r="F38" s="31">
        <f t="shared" si="5"/>
        <v>223760</v>
      </c>
      <c r="G38" s="32">
        <f t="shared" si="4"/>
        <v>0.5436887542247891</v>
      </c>
    </row>
    <row r="39" spans="1:7" ht="12.75">
      <c r="A39" s="33" t="s">
        <v>27</v>
      </c>
      <c r="B39" s="31">
        <v>612004</v>
      </c>
      <c r="C39" s="32">
        <f t="shared" si="1"/>
        <v>0.0037963339452111084</v>
      </c>
      <c r="D39" s="31">
        <v>274363</v>
      </c>
      <c r="E39" s="32">
        <f t="shared" si="3"/>
        <v>0.003453647108268702</v>
      </c>
      <c r="F39" s="31">
        <f t="shared" si="5"/>
        <v>337641</v>
      </c>
      <c r="G39" s="32">
        <f t="shared" si="4"/>
        <v>0.5516973745269639</v>
      </c>
    </row>
    <row r="40" spans="1:7" ht="12.75">
      <c r="A40" s="33" t="s">
        <v>28</v>
      </c>
      <c r="B40" s="31">
        <v>305550</v>
      </c>
      <c r="C40" s="32">
        <f t="shared" si="1"/>
        <v>0.0018953631625924898</v>
      </c>
      <c r="D40" s="31">
        <v>113190</v>
      </c>
      <c r="E40" s="32">
        <f t="shared" si="3"/>
        <v>0.0014248215546007821</v>
      </c>
      <c r="F40" s="31">
        <f t="shared" si="5"/>
        <v>192360</v>
      </c>
      <c r="G40" s="32">
        <f t="shared" si="4"/>
        <v>0.629553264604811</v>
      </c>
    </row>
    <row r="41" spans="1:7" ht="12.75">
      <c r="A41" s="33" t="s">
        <v>29</v>
      </c>
      <c r="B41" s="31">
        <v>158828</v>
      </c>
      <c r="C41" s="32">
        <f t="shared" si="1"/>
        <v>0.0009852290636172148</v>
      </c>
      <c r="D41" s="31">
        <v>36210</v>
      </c>
      <c r="E41" s="32">
        <f t="shared" si="3"/>
        <v>0.0004558069484238388</v>
      </c>
      <c r="F41" s="31">
        <f t="shared" si="5"/>
        <v>122618</v>
      </c>
      <c r="G41" s="32">
        <f t="shared" si="4"/>
        <v>0.772017528395497</v>
      </c>
    </row>
    <row r="42" spans="1:7" ht="38.25">
      <c r="A42" s="33" t="s">
        <v>30</v>
      </c>
      <c r="B42" s="31">
        <v>2005276</v>
      </c>
      <c r="C42" s="32">
        <f t="shared" si="1"/>
        <v>0.012438966654330936</v>
      </c>
      <c r="D42" s="31">
        <v>1066630</v>
      </c>
      <c r="E42" s="32">
        <f t="shared" si="3"/>
        <v>0.013426604954358443</v>
      </c>
      <c r="F42" s="31">
        <f t="shared" si="5"/>
        <v>938646</v>
      </c>
      <c r="G42" s="32">
        <f t="shared" si="4"/>
        <v>0.468088183372264</v>
      </c>
    </row>
    <row r="43" spans="1:7" ht="12.75">
      <c r="A43" s="33" t="s">
        <v>31</v>
      </c>
      <c r="B43" s="31">
        <v>182874</v>
      </c>
      <c r="C43" s="32">
        <f t="shared" si="1"/>
        <v>0.0011343892750644378</v>
      </c>
      <c r="D43" s="31">
        <v>88201</v>
      </c>
      <c r="E43" s="32">
        <f t="shared" si="3"/>
        <v>0.0011102631499014363</v>
      </c>
      <c r="F43" s="31">
        <f t="shared" si="5"/>
        <v>94673</v>
      </c>
      <c r="G43" s="32">
        <f t="shared" si="4"/>
        <v>0.5176952437197195</v>
      </c>
    </row>
    <row r="44" spans="1:7" ht="12.75">
      <c r="A44" s="33" t="s">
        <v>32</v>
      </c>
      <c r="B44" s="31">
        <v>102249</v>
      </c>
      <c r="C44" s="32">
        <f t="shared" si="1"/>
        <v>0.0006342627655438373</v>
      </c>
      <c r="D44" s="31">
        <v>33152</v>
      </c>
      <c r="E44" s="32">
        <f t="shared" si="3"/>
        <v>0.0004173132271236428</v>
      </c>
      <c r="F44" s="31">
        <f t="shared" si="5"/>
        <v>69097</v>
      </c>
      <c r="G44" s="32">
        <f t="shared" si="4"/>
        <v>0.6757718901896351</v>
      </c>
    </row>
    <row r="45" spans="1:7" ht="12.75">
      <c r="A45" s="33" t="s">
        <v>33</v>
      </c>
      <c r="B45" s="31">
        <v>488129</v>
      </c>
      <c r="C45" s="32">
        <f t="shared" si="1"/>
        <v>0.0030279225174050383</v>
      </c>
      <c r="D45" s="31">
        <v>161866</v>
      </c>
      <c r="E45" s="32">
        <f t="shared" si="3"/>
        <v>0.002037548950940986</v>
      </c>
      <c r="F45" s="31">
        <f t="shared" si="5"/>
        <v>326263</v>
      </c>
      <c r="G45" s="32">
        <f t="shared" si="4"/>
        <v>0.6683950349190481</v>
      </c>
    </row>
    <row r="46" spans="1:7" ht="12.75">
      <c r="A46" s="33" t="s">
        <v>34</v>
      </c>
      <c r="B46" s="31">
        <v>940351</v>
      </c>
      <c r="C46" s="32">
        <f t="shared" si="1"/>
        <v>0.005833109622997907</v>
      </c>
      <c r="D46" s="31">
        <v>405071</v>
      </c>
      <c r="E46" s="32">
        <f t="shared" si="3"/>
        <v>0.005098983054542746</v>
      </c>
      <c r="F46" s="31">
        <f t="shared" si="5"/>
        <v>535280</v>
      </c>
      <c r="G46" s="32">
        <f t="shared" si="4"/>
        <v>0.5692342540179146</v>
      </c>
    </row>
    <row r="47" spans="1:7" ht="12.75">
      <c r="A47" s="33" t="s">
        <v>35</v>
      </c>
      <c r="B47" s="31">
        <v>165167</v>
      </c>
      <c r="C47" s="32">
        <f t="shared" si="1"/>
        <v>0.0010245506381145926</v>
      </c>
      <c r="D47" s="31">
        <v>95135</v>
      </c>
      <c r="E47" s="32">
        <f t="shared" si="3"/>
        <v>0.0011975474741315081</v>
      </c>
      <c r="F47" s="31">
        <f t="shared" si="5"/>
        <v>70032</v>
      </c>
      <c r="G47" s="32">
        <f t="shared" si="4"/>
        <v>0.4240072169380082</v>
      </c>
    </row>
    <row r="48" spans="1:7" ht="12.75">
      <c r="A48" s="33" t="s">
        <v>36</v>
      </c>
      <c r="B48" s="31">
        <v>368000</v>
      </c>
      <c r="C48" s="32">
        <f t="shared" si="1"/>
        <v>0.002282747975238214</v>
      </c>
      <c r="D48" s="31">
        <v>191440</v>
      </c>
      <c r="E48" s="32">
        <f t="shared" si="3"/>
        <v>0.0024098227618409196</v>
      </c>
      <c r="F48" s="31">
        <f t="shared" si="5"/>
        <v>176560</v>
      </c>
      <c r="G48" s="32">
        <f t="shared" si="4"/>
        <v>0.47978260869565215</v>
      </c>
    </row>
    <row r="49" spans="1:7" ht="12.75">
      <c r="A49" s="33" t="s">
        <v>37</v>
      </c>
      <c r="B49" s="31">
        <v>405000</v>
      </c>
      <c r="C49" s="32">
        <f t="shared" si="1"/>
        <v>0.0025122633966616213</v>
      </c>
      <c r="D49" s="31">
        <v>212260</v>
      </c>
      <c r="E49" s="32">
        <f t="shared" si="3"/>
        <v>0.0026719023162784876</v>
      </c>
      <c r="F49" s="31">
        <f t="shared" si="5"/>
        <v>192740</v>
      </c>
      <c r="G49" s="32">
        <f t="shared" si="4"/>
        <v>0.47590123456790123</v>
      </c>
    </row>
    <row r="50" spans="1:7" ht="12.75">
      <c r="A50" s="33" t="s">
        <v>38</v>
      </c>
      <c r="B50" s="31">
        <v>33508</v>
      </c>
      <c r="C50" s="32">
        <f t="shared" si="1"/>
        <v>0.00020785412813663606</v>
      </c>
      <c r="D50" s="31">
        <v>7018</v>
      </c>
      <c r="E50" s="32">
        <f t="shared" si="3"/>
        <v>8.834170571771613E-05</v>
      </c>
      <c r="F50" s="31">
        <f t="shared" si="5"/>
        <v>26490</v>
      </c>
      <c r="G50" s="32">
        <f t="shared" si="4"/>
        <v>0.7905574788110302</v>
      </c>
    </row>
    <row r="51" spans="1:7" ht="12.75">
      <c r="A51" s="33" t="s">
        <v>39</v>
      </c>
      <c r="B51" s="31">
        <v>5249168</v>
      </c>
      <c r="C51" s="32">
        <f t="shared" si="1"/>
        <v>0.03256121636870985</v>
      </c>
      <c r="D51" s="31">
        <v>2214584</v>
      </c>
      <c r="E51" s="32">
        <f t="shared" si="3"/>
        <v>0.027876906243254868</v>
      </c>
      <c r="F51" s="31">
        <f t="shared" si="5"/>
        <v>3034584</v>
      </c>
      <c r="G51" s="32">
        <f t="shared" si="4"/>
        <v>0.5781076162927153</v>
      </c>
    </row>
    <row r="52" spans="1:7" ht="12.75">
      <c r="A52" s="33" t="s">
        <v>40</v>
      </c>
      <c r="B52" s="31">
        <v>2498123</v>
      </c>
      <c r="C52" s="32">
        <f t="shared" si="1"/>
        <v>0.015496155489527208</v>
      </c>
      <c r="D52" s="31">
        <v>982100</v>
      </c>
      <c r="E52" s="32">
        <f t="shared" si="3"/>
        <v>0.012362551893042036</v>
      </c>
      <c r="F52" s="31">
        <f t="shared" si="5"/>
        <v>1516023</v>
      </c>
      <c r="G52" s="32">
        <f t="shared" si="4"/>
        <v>0.6068648341174554</v>
      </c>
    </row>
    <row r="53" spans="1:7" ht="12.75">
      <c r="A53" s="33" t="s">
        <v>41</v>
      </c>
      <c r="B53" s="31">
        <v>2044905</v>
      </c>
      <c r="C53" s="32">
        <f t="shared" si="1"/>
        <v>0.012684790076914402</v>
      </c>
      <c r="D53" s="31">
        <v>983658</v>
      </c>
      <c r="E53" s="32">
        <f t="shared" si="3"/>
        <v>0.012382163802062867</v>
      </c>
      <c r="F53" s="31">
        <f t="shared" si="5"/>
        <v>1061247</v>
      </c>
      <c r="G53" s="32">
        <f t="shared" si="4"/>
        <v>0.5189712969551152</v>
      </c>
    </row>
    <row r="54" spans="1:7" ht="12.75">
      <c r="A54" s="33" t="s">
        <v>42</v>
      </c>
      <c r="B54" s="31">
        <v>396051</v>
      </c>
      <c r="C54" s="32">
        <f t="shared" si="1"/>
        <v>0.002456751680274646</v>
      </c>
      <c r="D54" s="31">
        <v>182793</v>
      </c>
      <c r="E54" s="32">
        <f t="shared" si="3"/>
        <v>0.0023009754079878148</v>
      </c>
      <c r="F54" s="31">
        <f t="shared" si="5"/>
        <v>213258</v>
      </c>
      <c r="G54" s="32">
        <f t="shared" si="4"/>
        <v>0.5384609557859973</v>
      </c>
    </row>
    <row r="55" spans="1:7" ht="25.5">
      <c r="A55" s="33" t="s">
        <v>43</v>
      </c>
      <c r="B55" s="31">
        <v>404500</v>
      </c>
      <c r="C55" s="32">
        <f t="shared" si="1"/>
        <v>0.002509161836912656</v>
      </c>
      <c r="D55" s="31">
        <v>189780</v>
      </c>
      <c r="E55" s="32">
        <f t="shared" si="3"/>
        <v>0.0023889268895850905</v>
      </c>
      <c r="F55" s="31">
        <f t="shared" si="5"/>
        <v>214720</v>
      </c>
      <c r="G55" s="32">
        <f t="shared" si="4"/>
        <v>0.5308281829419036</v>
      </c>
    </row>
    <row r="56" spans="1:7" ht="12.75">
      <c r="A56" s="33" t="s">
        <v>44</v>
      </c>
      <c r="B56" s="31">
        <v>553640</v>
      </c>
      <c r="C56" s="32">
        <f t="shared" si="1"/>
        <v>0.003434295078833926</v>
      </c>
      <c r="D56" s="31">
        <v>276666</v>
      </c>
      <c r="E56" s="32">
        <f t="shared" si="3"/>
        <v>0.0034826369840549516</v>
      </c>
      <c r="F56" s="31">
        <f t="shared" si="5"/>
        <v>276974</v>
      </c>
      <c r="G56" s="32">
        <f t="shared" si="4"/>
        <v>0.5002781590925511</v>
      </c>
    </row>
    <row r="57" spans="1:7" ht="12.75">
      <c r="A57" s="33" t="s">
        <v>45</v>
      </c>
      <c r="B57" s="31">
        <v>13034</v>
      </c>
      <c r="C57" s="32">
        <f t="shared" si="1"/>
        <v>8.08514595360187E-05</v>
      </c>
      <c r="D57" s="31">
        <v>5652</v>
      </c>
      <c r="E57" s="32">
        <f t="shared" si="3"/>
        <v>7.114666866864228E-05</v>
      </c>
      <c r="F57" s="31">
        <f t="shared" si="5"/>
        <v>7382</v>
      </c>
      <c r="G57" s="32">
        <f t="shared" si="4"/>
        <v>0.5663648918213902</v>
      </c>
    </row>
    <row r="58" spans="1:7" ht="25.5">
      <c r="A58" s="33" t="s">
        <v>46</v>
      </c>
      <c r="B58" s="31">
        <v>487760</v>
      </c>
      <c r="C58" s="32">
        <f t="shared" si="1"/>
        <v>0.0030256335663103023</v>
      </c>
      <c r="D58" s="31">
        <v>253591</v>
      </c>
      <c r="E58" s="32">
        <f t="shared" si="3"/>
        <v>0.003192171771824074</v>
      </c>
      <c r="F58" s="31">
        <f t="shared" si="5"/>
        <v>234169</v>
      </c>
      <c r="G58" s="32">
        <f t="shared" si="4"/>
        <v>0.480090618336887</v>
      </c>
    </row>
    <row r="59" spans="1:7" ht="12.75">
      <c r="A59" s="33" t="s">
        <v>47</v>
      </c>
      <c r="B59" s="31">
        <v>379382</v>
      </c>
      <c r="C59" s="32">
        <f t="shared" si="1"/>
        <v>0.0023533518813636523</v>
      </c>
      <c r="D59" s="31">
        <v>223072</v>
      </c>
      <c r="E59" s="32">
        <f t="shared" si="3"/>
        <v>0.0028080024191881408</v>
      </c>
      <c r="F59" s="31">
        <f t="shared" si="5"/>
        <v>156310</v>
      </c>
      <c r="G59" s="32">
        <f t="shared" si="4"/>
        <v>0.41201216715605904</v>
      </c>
    </row>
    <row r="60" spans="1:7" ht="25.5">
      <c r="A60" s="33" t="s">
        <v>48</v>
      </c>
      <c r="B60" s="31">
        <v>705210</v>
      </c>
      <c r="C60" s="32">
        <f t="shared" si="1"/>
        <v>0.004374501901135165</v>
      </c>
      <c r="D60" s="31">
        <v>318126</v>
      </c>
      <c r="E60" s="32">
        <f t="shared" si="3"/>
        <v>0.004004530275456563</v>
      </c>
      <c r="F60" s="31">
        <f t="shared" si="5"/>
        <v>387084</v>
      </c>
      <c r="G60" s="32">
        <f t="shared" si="4"/>
        <v>0.5488918194580338</v>
      </c>
    </row>
    <row r="61" spans="1:7" ht="12.75">
      <c r="A61" s="33" t="s">
        <v>49</v>
      </c>
      <c r="B61" s="31">
        <v>444783</v>
      </c>
      <c r="C61" s="32">
        <f t="shared" si="1"/>
        <v>0.0027590420996477676</v>
      </c>
      <c r="D61" s="31">
        <v>218843</v>
      </c>
      <c r="E61" s="32">
        <f t="shared" si="3"/>
        <v>0.002754768296435188</v>
      </c>
      <c r="F61" s="31">
        <f t="shared" si="5"/>
        <v>225940</v>
      </c>
      <c r="G61" s="32">
        <f t="shared" si="4"/>
        <v>0.5079780477221476</v>
      </c>
    </row>
    <row r="62" spans="1:7" ht="12.75">
      <c r="A62" s="33" t="s">
        <v>50</v>
      </c>
      <c r="B62" s="31">
        <v>1399459</v>
      </c>
      <c r="C62" s="32">
        <f t="shared" si="1"/>
        <v>0.00868101140945352</v>
      </c>
      <c r="D62" s="31">
        <v>639505</v>
      </c>
      <c r="E62" s="32">
        <f t="shared" si="3"/>
        <v>0.008050008907809639</v>
      </c>
      <c r="F62" s="31">
        <f t="shared" si="5"/>
        <v>759954</v>
      </c>
      <c r="G62" s="32">
        <f t="shared" si="4"/>
        <v>0.5430341296172306</v>
      </c>
    </row>
    <row r="63" spans="1:7" ht="12.75">
      <c r="A63" s="33" t="s">
        <v>51</v>
      </c>
      <c r="B63" s="31">
        <v>1980639</v>
      </c>
      <c r="C63" s="32">
        <f t="shared" si="1"/>
        <v>0.012286140399260436</v>
      </c>
      <c r="D63" s="31">
        <v>875603</v>
      </c>
      <c r="E63" s="32">
        <f t="shared" si="3"/>
        <v>0.011021980984831774</v>
      </c>
      <c r="F63" s="31">
        <f t="shared" si="5"/>
        <v>1105036</v>
      </c>
      <c r="G63" s="32">
        <f t="shared" si="4"/>
        <v>0.5579189342429388</v>
      </c>
    </row>
    <row r="64" spans="1:7" ht="12.75">
      <c r="A64" s="33" t="s">
        <v>52</v>
      </c>
      <c r="B64" s="31">
        <v>1805849</v>
      </c>
      <c r="C64" s="32">
        <f t="shared" si="1"/>
        <v>0.011201897142217265</v>
      </c>
      <c r="D64" s="31">
        <v>754775</v>
      </c>
      <c r="E64" s="32">
        <f t="shared" si="3"/>
        <v>0.009501013242104473</v>
      </c>
      <c r="F64" s="31">
        <f t="shared" si="5"/>
        <v>1051074</v>
      </c>
      <c r="G64" s="32">
        <f t="shared" si="4"/>
        <v>0.582038697587672</v>
      </c>
    </row>
    <row r="65" spans="1:7" ht="12.75">
      <c r="A65" s="33" t="s">
        <v>53</v>
      </c>
      <c r="B65" s="31">
        <v>131000</v>
      </c>
      <c r="C65" s="32">
        <f t="shared" si="1"/>
        <v>0.0008126086542288207</v>
      </c>
      <c r="D65" s="31">
        <v>73340</v>
      </c>
      <c r="E65" s="32">
        <f t="shared" si="3"/>
        <v>0.0009231947417123541</v>
      </c>
      <c r="F65" s="31">
        <f t="shared" si="5"/>
        <v>57660</v>
      </c>
      <c r="G65" s="32">
        <f t="shared" si="4"/>
        <v>0.4401526717557252</v>
      </c>
    </row>
    <row r="66" spans="1:7" ht="12.75">
      <c r="A66" s="33" t="s">
        <v>54</v>
      </c>
      <c r="B66" s="31">
        <v>1295332</v>
      </c>
      <c r="C66" s="32">
        <f t="shared" si="1"/>
        <v>0.008035099185492571</v>
      </c>
      <c r="D66" s="31">
        <v>600569</v>
      </c>
      <c r="E66" s="32">
        <f t="shared" si="3"/>
        <v>0.007559887412536771</v>
      </c>
      <c r="F66" s="31">
        <f t="shared" si="5"/>
        <v>694763</v>
      </c>
      <c r="G66" s="32">
        <f t="shared" si="4"/>
        <v>0.536359018382932</v>
      </c>
    </row>
    <row r="67" spans="1:7" ht="12.75">
      <c r="A67" s="33" t="s">
        <v>55</v>
      </c>
      <c r="B67" s="31">
        <v>797720</v>
      </c>
      <c r="C67" s="32">
        <f t="shared" si="1"/>
        <v>0.004948352485888663</v>
      </c>
      <c r="D67" s="31">
        <v>429893</v>
      </c>
      <c r="E67" s="32">
        <f t="shared" si="3"/>
        <v>0.005411439284141655</v>
      </c>
      <c r="F67" s="31">
        <f t="shared" si="5"/>
        <v>367827</v>
      </c>
      <c r="G67" s="32">
        <f t="shared" si="4"/>
        <v>0.4610978789550218</v>
      </c>
    </row>
    <row r="68" spans="1:7" ht="12.75">
      <c r="A68" s="33"/>
      <c r="B68" s="31"/>
      <c r="C68" s="32">
        <f t="shared" si="1"/>
        <v>0</v>
      </c>
      <c r="D68" s="31"/>
      <c r="E68" s="32">
        <f t="shared" si="3"/>
        <v>0</v>
      </c>
      <c r="F68" s="31"/>
      <c r="G68" s="32" t="e">
        <f t="shared" si="4"/>
        <v>#DIV/0!</v>
      </c>
    </row>
    <row r="69" spans="1:7" s="10" customFormat="1" ht="15.75">
      <c r="A69" s="28" t="s">
        <v>106</v>
      </c>
      <c r="B69" s="24">
        <f>B70</f>
        <v>43019239</v>
      </c>
      <c r="C69" s="25">
        <f t="shared" si="1"/>
        <v>0.2668534802270076</v>
      </c>
      <c r="D69" s="24">
        <f aca="true" t="shared" si="6" ref="D69:F69">D70</f>
        <v>22320048</v>
      </c>
      <c r="E69" s="25">
        <f t="shared" si="3"/>
        <v>0.28096197093492425</v>
      </c>
      <c r="F69" s="24">
        <f t="shared" si="6"/>
        <v>20699191</v>
      </c>
      <c r="G69" s="25">
        <f t="shared" si="4"/>
        <v>0.48116125438667107</v>
      </c>
    </row>
    <row r="70" spans="1:7" s="12" customFormat="1" ht="15">
      <c r="A70" s="34" t="s">
        <v>107</v>
      </c>
      <c r="B70" s="35">
        <v>43019239</v>
      </c>
      <c r="C70" s="36">
        <f t="shared" si="1"/>
        <v>0.2668534802270076</v>
      </c>
      <c r="D70" s="35">
        <v>22320048</v>
      </c>
      <c r="E70" s="36">
        <f t="shared" si="3"/>
        <v>0.28096197093492425</v>
      </c>
      <c r="F70" s="35">
        <f t="shared" si="5"/>
        <v>20699191</v>
      </c>
      <c r="G70" s="36">
        <f t="shared" si="4"/>
        <v>0.48116125438667107</v>
      </c>
    </row>
    <row r="71" spans="1:7" ht="12.75">
      <c r="A71" s="30" t="s">
        <v>88</v>
      </c>
      <c r="B71" s="31">
        <v>29977609</v>
      </c>
      <c r="C71" s="32">
        <f t="shared" si="1"/>
        <v>0.18595469088921973</v>
      </c>
      <c r="D71" s="31">
        <v>17791427</v>
      </c>
      <c r="E71" s="32">
        <f t="shared" si="3"/>
        <v>0.22395625653066814</v>
      </c>
      <c r="F71" s="31">
        <f t="shared" si="5"/>
        <v>12186182</v>
      </c>
      <c r="G71" s="32">
        <f t="shared" si="4"/>
        <v>0.4065094717860921</v>
      </c>
    </row>
    <row r="72" spans="1:7" ht="12.75">
      <c r="A72" s="33" t="s">
        <v>2</v>
      </c>
      <c r="B72" s="31">
        <v>29977609</v>
      </c>
      <c r="C72" s="32">
        <f t="shared" si="1"/>
        <v>0.18595469088921973</v>
      </c>
      <c r="D72" s="31">
        <v>17791427</v>
      </c>
      <c r="E72" s="32">
        <f t="shared" si="3"/>
        <v>0.22395625653066814</v>
      </c>
      <c r="F72" s="31">
        <f t="shared" si="5"/>
        <v>12186182</v>
      </c>
      <c r="G72" s="32">
        <f t="shared" si="4"/>
        <v>0.4065094717860921</v>
      </c>
    </row>
    <row r="73" spans="1:7" ht="12.75">
      <c r="A73" s="30" t="s">
        <v>89</v>
      </c>
      <c r="B73" s="31">
        <v>5444380</v>
      </c>
      <c r="C73" s="32">
        <f aca="true" t="shared" si="7" ref="C73:C118">B73/$B$118</f>
        <v>0.033772139732139744</v>
      </c>
      <c r="D73" s="31">
        <v>2143441</v>
      </c>
      <c r="E73" s="32">
        <f aca="true" t="shared" si="8" ref="E73:E118">D73/$D$118</f>
        <v>0.026981367062594352</v>
      </c>
      <c r="F73" s="31">
        <f t="shared" si="5"/>
        <v>3300939</v>
      </c>
      <c r="G73" s="32">
        <f aca="true" t="shared" si="9" ref="G73:G118">F73/B73</f>
        <v>0.6063020950043898</v>
      </c>
    </row>
    <row r="74" spans="1:7" ht="12.75">
      <c r="A74" s="33" t="s">
        <v>2</v>
      </c>
      <c r="B74" s="31">
        <v>5444380</v>
      </c>
      <c r="C74" s="32">
        <f t="shared" si="7"/>
        <v>0.033772139732139744</v>
      </c>
      <c r="D74" s="31">
        <v>2143441</v>
      </c>
      <c r="E74" s="32">
        <f t="shared" si="8"/>
        <v>0.026981367062594352</v>
      </c>
      <c r="F74" s="31">
        <f t="shared" si="5"/>
        <v>3300939</v>
      </c>
      <c r="G74" s="32">
        <f t="shared" si="9"/>
        <v>0.6063020950043898</v>
      </c>
    </row>
    <row r="75" spans="1:7" ht="12.75">
      <c r="A75" s="30" t="s">
        <v>90</v>
      </c>
      <c r="B75" s="31">
        <v>7580250</v>
      </c>
      <c r="C75" s="32">
        <f t="shared" si="7"/>
        <v>0.04702119657418335</v>
      </c>
      <c r="D75" s="31">
        <v>2381076</v>
      </c>
      <c r="E75" s="32">
        <f t="shared" si="8"/>
        <v>0.02997268670326541</v>
      </c>
      <c r="F75" s="31">
        <f t="shared" si="5"/>
        <v>5199174</v>
      </c>
      <c r="G75" s="32">
        <f t="shared" si="9"/>
        <v>0.6858842386464826</v>
      </c>
    </row>
    <row r="76" spans="1:7" ht="12.75">
      <c r="A76" s="33" t="s">
        <v>2</v>
      </c>
      <c r="B76" s="31">
        <v>7580250</v>
      </c>
      <c r="C76" s="32">
        <f t="shared" si="7"/>
        <v>0.04702119657418335</v>
      </c>
      <c r="D76" s="31">
        <v>2381076</v>
      </c>
      <c r="E76" s="32">
        <f t="shared" si="8"/>
        <v>0.02997268670326541</v>
      </c>
      <c r="F76" s="31">
        <f aca="true" t="shared" si="10" ref="F76:F116">B76-D76</f>
        <v>5199174</v>
      </c>
      <c r="G76" s="32">
        <f t="shared" si="9"/>
        <v>0.6858842386464826</v>
      </c>
    </row>
    <row r="77" spans="1:7" ht="12.75">
      <c r="A77" s="30" t="s">
        <v>91</v>
      </c>
      <c r="B77" s="31">
        <v>17000</v>
      </c>
      <c r="C77" s="32">
        <f t="shared" si="7"/>
        <v>0.0001054530314648088</v>
      </c>
      <c r="D77" s="31">
        <v>4104</v>
      </c>
      <c r="E77" s="32">
        <f t="shared" si="8"/>
        <v>5.166063839633898E-05</v>
      </c>
      <c r="F77" s="31">
        <f t="shared" si="10"/>
        <v>12896</v>
      </c>
      <c r="G77" s="32">
        <f t="shared" si="9"/>
        <v>0.7585882352941177</v>
      </c>
    </row>
    <row r="78" spans="1:7" ht="12.75">
      <c r="A78" s="33" t="s">
        <v>2</v>
      </c>
      <c r="B78" s="31">
        <v>17000</v>
      </c>
      <c r="C78" s="32">
        <f t="shared" si="7"/>
        <v>0.0001054530314648088</v>
      </c>
      <c r="D78" s="31">
        <v>4104</v>
      </c>
      <c r="E78" s="32">
        <f t="shared" si="8"/>
        <v>5.166063839633898E-05</v>
      </c>
      <c r="F78" s="31">
        <f t="shared" si="10"/>
        <v>12896</v>
      </c>
      <c r="G78" s="32">
        <f t="shared" si="9"/>
        <v>0.7585882352941177</v>
      </c>
    </row>
    <row r="79" spans="1:7" ht="12.75">
      <c r="A79" s="33"/>
      <c r="B79" s="31"/>
      <c r="C79" s="32">
        <f t="shared" si="7"/>
        <v>0</v>
      </c>
      <c r="D79" s="31"/>
      <c r="E79" s="32">
        <f t="shared" si="8"/>
        <v>0</v>
      </c>
      <c r="F79" s="31"/>
      <c r="G79" s="32"/>
    </row>
    <row r="80" spans="1:7" s="11" customFormat="1" ht="15.75">
      <c r="A80" s="28" t="s">
        <v>108</v>
      </c>
      <c r="B80" s="37">
        <f>B81</f>
        <v>10000000</v>
      </c>
      <c r="C80" s="25">
        <f t="shared" si="7"/>
        <v>0.06203119497929929</v>
      </c>
      <c r="D80" s="37">
        <f aca="true" t="shared" si="11" ref="D80:F80">D81</f>
        <v>4600943</v>
      </c>
      <c r="E80" s="25">
        <f t="shared" si="8"/>
        <v>0.057916094689368196</v>
      </c>
      <c r="F80" s="37">
        <f t="shared" si="11"/>
        <v>5399057</v>
      </c>
      <c r="G80" s="25">
        <f t="shared" si="9"/>
        <v>0.5399057</v>
      </c>
    </row>
    <row r="81" spans="1:7" s="13" customFormat="1" ht="15">
      <c r="A81" s="38" t="s">
        <v>109</v>
      </c>
      <c r="B81" s="35">
        <v>10000000</v>
      </c>
      <c r="C81" s="36">
        <f t="shared" si="7"/>
        <v>0.06203119497929929</v>
      </c>
      <c r="D81" s="35">
        <v>4600943</v>
      </c>
      <c r="E81" s="36">
        <f t="shared" si="8"/>
        <v>0.057916094689368196</v>
      </c>
      <c r="F81" s="35">
        <f t="shared" si="10"/>
        <v>5399057</v>
      </c>
      <c r="G81" s="36">
        <f t="shared" si="9"/>
        <v>0.5399057</v>
      </c>
    </row>
    <row r="82" spans="1:7" ht="12.75">
      <c r="A82" s="33" t="s">
        <v>56</v>
      </c>
      <c r="B82" s="31">
        <v>5112936</v>
      </c>
      <c r="C82" s="32">
        <f t="shared" si="7"/>
        <v>0.03171615299326786</v>
      </c>
      <c r="D82" s="31">
        <v>2741263</v>
      </c>
      <c r="E82" s="32">
        <f t="shared" si="8"/>
        <v>0.034506675582910186</v>
      </c>
      <c r="F82" s="31">
        <f t="shared" si="10"/>
        <v>2371673</v>
      </c>
      <c r="G82" s="32">
        <f t="shared" si="9"/>
        <v>0.46385736101527575</v>
      </c>
    </row>
    <row r="83" spans="1:7" ht="12.75">
      <c r="A83" s="33" t="s">
        <v>57</v>
      </c>
      <c r="B83" s="31">
        <v>568104</v>
      </c>
      <c r="C83" s="32">
        <f t="shared" si="7"/>
        <v>0.0035240169992519846</v>
      </c>
      <c r="D83" s="31">
        <v>0</v>
      </c>
      <c r="E83" s="32">
        <f t="shared" si="8"/>
        <v>0</v>
      </c>
      <c r="F83" s="31">
        <f t="shared" si="10"/>
        <v>568104</v>
      </c>
      <c r="G83" s="32">
        <f t="shared" si="9"/>
        <v>1</v>
      </c>
    </row>
    <row r="84" spans="1:7" ht="12.75">
      <c r="A84" s="33" t="s">
        <v>58</v>
      </c>
      <c r="B84" s="31">
        <v>314600</v>
      </c>
      <c r="C84" s="32">
        <f t="shared" si="7"/>
        <v>0.0019515013940487557</v>
      </c>
      <c r="D84" s="31">
        <v>131080</v>
      </c>
      <c r="E84" s="32">
        <f t="shared" si="8"/>
        <v>0.001650018635719326</v>
      </c>
      <c r="F84" s="31">
        <f t="shared" si="10"/>
        <v>183520</v>
      </c>
      <c r="G84" s="32">
        <f t="shared" si="9"/>
        <v>0.5833439287984743</v>
      </c>
    </row>
    <row r="85" spans="1:7" ht="12.75">
      <c r="A85" s="33" t="s">
        <v>59</v>
      </c>
      <c r="B85" s="31">
        <v>341808</v>
      </c>
      <c r="C85" s="32">
        <f t="shared" si="7"/>
        <v>0.002120275869348433</v>
      </c>
      <c r="D85" s="31">
        <v>142420</v>
      </c>
      <c r="E85" s="32">
        <f t="shared" si="8"/>
        <v>0.0017927651365513154</v>
      </c>
      <c r="F85" s="31">
        <f t="shared" si="10"/>
        <v>199388</v>
      </c>
      <c r="G85" s="32">
        <f t="shared" si="9"/>
        <v>0.5833333333333334</v>
      </c>
    </row>
    <row r="86" spans="1:7" ht="25.5">
      <c r="A86" s="33" t="s">
        <v>60</v>
      </c>
      <c r="B86" s="31">
        <v>401136</v>
      </c>
      <c r="C86" s="32">
        <f t="shared" si="7"/>
        <v>0.00248829454292162</v>
      </c>
      <c r="D86" s="31">
        <v>167140</v>
      </c>
      <c r="E86" s="32">
        <f t="shared" si="8"/>
        <v>0.0021039374029152283</v>
      </c>
      <c r="F86" s="31">
        <f t="shared" si="10"/>
        <v>233996</v>
      </c>
      <c r="G86" s="32">
        <f t="shared" si="9"/>
        <v>0.5833333333333334</v>
      </c>
    </row>
    <row r="87" spans="1:7" ht="12.75">
      <c r="A87" s="33" t="s">
        <v>61</v>
      </c>
      <c r="B87" s="31">
        <v>401736</v>
      </c>
      <c r="C87" s="32">
        <f t="shared" si="7"/>
        <v>0.002492016414620378</v>
      </c>
      <c r="D87" s="31">
        <v>167390</v>
      </c>
      <c r="E87" s="32">
        <f t="shared" si="8"/>
        <v>0.002107084371628456</v>
      </c>
      <c r="F87" s="31">
        <f t="shared" si="10"/>
        <v>234346</v>
      </c>
      <c r="G87" s="32">
        <f t="shared" si="9"/>
        <v>0.5833333333333334</v>
      </c>
    </row>
    <row r="88" spans="1:7" ht="12.75">
      <c r="A88" s="33" t="s">
        <v>62</v>
      </c>
      <c r="B88" s="31">
        <v>22188</v>
      </c>
      <c r="C88" s="32">
        <f t="shared" si="7"/>
        <v>0.00013763481542006928</v>
      </c>
      <c r="D88" s="31">
        <v>9245</v>
      </c>
      <c r="E88" s="32">
        <f t="shared" si="8"/>
        <v>0.00011637490301514471</v>
      </c>
      <c r="F88" s="31">
        <f t="shared" si="10"/>
        <v>12943</v>
      </c>
      <c r="G88" s="32">
        <f t="shared" si="9"/>
        <v>0.5833333333333334</v>
      </c>
    </row>
    <row r="89" spans="1:7" ht="25.5">
      <c r="A89" s="33" t="s">
        <v>63</v>
      </c>
      <c r="B89" s="31">
        <v>18732</v>
      </c>
      <c r="C89" s="32">
        <f t="shared" si="7"/>
        <v>0.00011619683443522343</v>
      </c>
      <c r="D89" s="31">
        <v>7805</v>
      </c>
      <c r="E89" s="32">
        <f t="shared" si="8"/>
        <v>9.824836322695559E-05</v>
      </c>
      <c r="F89" s="31">
        <f t="shared" si="10"/>
        <v>10927</v>
      </c>
      <c r="G89" s="32">
        <f t="shared" si="9"/>
        <v>0.5833333333333334</v>
      </c>
    </row>
    <row r="90" spans="1:7" ht="25.5">
      <c r="A90" s="33" t="s">
        <v>64</v>
      </c>
      <c r="B90" s="31">
        <v>7560</v>
      </c>
      <c r="C90" s="32">
        <f t="shared" si="7"/>
        <v>4.6895583404350265E-05</v>
      </c>
      <c r="D90" s="31">
        <v>3150</v>
      </c>
      <c r="E90" s="32">
        <f t="shared" si="8"/>
        <v>3.9651805786663695E-05</v>
      </c>
      <c r="F90" s="31">
        <f t="shared" si="10"/>
        <v>4410</v>
      </c>
      <c r="G90" s="32">
        <f t="shared" si="9"/>
        <v>0.5833333333333334</v>
      </c>
    </row>
    <row r="91" spans="1:7" ht="12.75">
      <c r="A91" s="33" t="s">
        <v>65</v>
      </c>
      <c r="B91" s="31">
        <v>15372</v>
      </c>
      <c r="C91" s="32">
        <f t="shared" si="7"/>
        <v>9.535435292217888E-05</v>
      </c>
      <c r="D91" s="31">
        <v>6405</v>
      </c>
      <c r="E91" s="32">
        <f t="shared" si="8"/>
        <v>8.062533843288284E-05</v>
      </c>
      <c r="F91" s="31">
        <f t="shared" si="10"/>
        <v>8967</v>
      </c>
      <c r="G91" s="32">
        <f t="shared" si="9"/>
        <v>0.5833333333333334</v>
      </c>
    </row>
    <row r="92" spans="1:7" ht="12.75">
      <c r="A92" s="33" t="s">
        <v>66</v>
      </c>
      <c r="B92" s="31">
        <v>130716</v>
      </c>
      <c r="C92" s="32">
        <f t="shared" si="7"/>
        <v>0.0008108469682914086</v>
      </c>
      <c r="D92" s="31">
        <v>54465</v>
      </c>
      <c r="E92" s="32">
        <f t="shared" si="8"/>
        <v>0.0006855986038636947</v>
      </c>
      <c r="F92" s="31">
        <f t="shared" si="10"/>
        <v>76251</v>
      </c>
      <c r="G92" s="32">
        <f t="shared" si="9"/>
        <v>0.5833333333333334</v>
      </c>
    </row>
    <row r="93" spans="1:7" ht="12.75">
      <c r="A93" s="33" t="s">
        <v>67</v>
      </c>
      <c r="B93" s="31">
        <v>37800</v>
      </c>
      <c r="C93" s="32">
        <f t="shared" si="7"/>
        <v>0.0002344779170217513</v>
      </c>
      <c r="D93" s="31">
        <v>15750</v>
      </c>
      <c r="E93" s="32">
        <f t="shared" si="8"/>
        <v>0.00019825902893331847</v>
      </c>
      <c r="F93" s="31">
        <f t="shared" si="10"/>
        <v>22050</v>
      </c>
      <c r="G93" s="32">
        <f t="shared" si="9"/>
        <v>0.5833333333333334</v>
      </c>
    </row>
    <row r="94" spans="1:7" ht="12.75">
      <c r="A94" s="33" t="s">
        <v>68</v>
      </c>
      <c r="B94" s="31">
        <v>16500</v>
      </c>
      <c r="C94" s="32">
        <f t="shared" si="7"/>
        <v>0.00010235147171584383</v>
      </c>
      <c r="D94" s="31">
        <v>6875</v>
      </c>
      <c r="E94" s="32">
        <f t="shared" si="8"/>
        <v>8.654163961375012E-05</v>
      </c>
      <c r="F94" s="31">
        <f t="shared" si="10"/>
        <v>9625</v>
      </c>
      <c r="G94" s="32">
        <f t="shared" si="9"/>
        <v>0.5833333333333334</v>
      </c>
    </row>
    <row r="95" spans="1:7" ht="12.75">
      <c r="A95" s="33" t="s">
        <v>69</v>
      </c>
      <c r="B95" s="31">
        <v>13992</v>
      </c>
      <c r="C95" s="32">
        <f t="shared" si="7"/>
        <v>8.679404801503557E-05</v>
      </c>
      <c r="D95" s="31">
        <v>5830</v>
      </c>
      <c r="E95" s="32">
        <f t="shared" si="8"/>
        <v>7.33873103924601E-05</v>
      </c>
      <c r="F95" s="31">
        <f t="shared" si="10"/>
        <v>8162</v>
      </c>
      <c r="G95" s="32">
        <f t="shared" si="9"/>
        <v>0.5833333333333334</v>
      </c>
    </row>
    <row r="96" spans="1:7" ht="12.75">
      <c r="A96" s="33" t="s">
        <v>70</v>
      </c>
      <c r="B96" s="31">
        <v>45000</v>
      </c>
      <c r="C96" s="32">
        <f t="shared" si="7"/>
        <v>0.0002791403774068468</v>
      </c>
      <c r="D96" s="31">
        <v>18750</v>
      </c>
      <c r="E96" s="32">
        <f t="shared" si="8"/>
        <v>0.00023602265349204578</v>
      </c>
      <c r="F96" s="31">
        <f t="shared" si="10"/>
        <v>26250</v>
      </c>
      <c r="G96" s="32">
        <f t="shared" si="9"/>
        <v>0.5833333333333334</v>
      </c>
    </row>
    <row r="97" spans="1:7" ht="12.75">
      <c r="A97" s="33" t="s">
        <v>34</v>
      </c>
      <c r="B97" s="31">
        <v>48888</v>
      </c>
      <c r="C97" s="32">
        <f t="shared" si="7"/>
        <v>0.0003032581060147984</v>
      </c>
      <c r="D97" s="31">
        <v>20370</v>
      </c>
      <c r="E97" s="32">
        <f t="shared" si="8"/>
        <v>0.0002564150107537585</v>
      </c>
      <c r="F97" s="31">
        <f t="shared" si="10"/>
        <v>28518</v>
      </c>
      <c r="G97" s="32">
        <f t="shared" si="9"/>
        <v>0.5833333333333334</v>
      </c>
    </row>
    <row r="98" spans="1:7" ht="12.75">
      <c r="A98" s="33" t="s">
        <v>35</v>
      </c>
      <c r="B98" s="31">
        <v>39180</v>
      </c>
      <c r="C98" s="32">
        <f t="shared" si="7"/>
        <v>0.0002430382219288946</v>
      </c>
      <c r="D98" s="31">
        <v>16325</v>
      </c>
      <c r="E98" s="32">
        <f t="shared" si="8"/>
        <v>0.0002054970569737412</v>
      </c>
      <c r="F98" s="31">
        <f t="shared" si="10"/>
        <v>22855</v>
      </c>
      <c r="G98" s="32">
        <f t="shared" si="9"/>
        <v>0.5833333333333334</v>
      </c>
    </row>
    <row r="99" spans="1:7" ht="12.75">
      <c r="A99" s="33" t="s">
        <v>71</v>
      </c>
      <c r="B99" s="31">
        <v>47244</v>
      </c>
      <c r="C99" s="32">
        <f t="shared" si="7"/>
        <v>0.00029306017756020156</v>
      </c>
      <c r="D99" s="31">
        <v>19685</v>
      </c>
      <c r="E99" s="32">
        <f t="shared" si="8"/>
        <v>0.0002477923164795158</v>
      </c>
      <c r="F99" s="31">
        <f t="shared" si="10"/>
        <v>27559</v>
      </c>
      <c r="G99" s="32">
        <f t="shared" si="9"/>
        <v>0.5833333333333334</v>
      </c>
    </row>
    <row r="100" spans="1:7" ht="12.75">
      <c r="A100" s="33" t="s">
        <v>72</v>
      </c>
      <c r="B100" s="31">
        <v>11568</v>
      </c>
      <c r="C100" s="32">
        <f t="shared" si="7"/>
        <v>7.175768635205342E-05</v>
      </c>
      <c r="D100" s="31">
        <v>4820</v>
      </c>
      <c r="E100" s="32">
        <f t="shared" si="8"/>
        <v>6.0673556791021905E-05</v>
      </c>
      <c r="F100" s="31">
        <f t="shared" si="10"/>
        <v>6748</v>
      </c>
      <c r="G100" s="32">
        <f t="shared" si="9"/>
        <v>0.5833333333333334</v>
      </c>
    </row>
    <row r="101" spans="1:7" ht="12.75">
      <c r="A101" s="33" t="s">
        <v>73</v>
      </c>
      <c r="B101" s="31">
        <v>774996</v>
      </c>
      <c r="C101" s="32">
        <f t="shared" si="7"/>
        <v>0.004807392798417703</v>
      </c>
      <c r="D101" s="31">
        <v>322915</v>
      </c>
      <c r="E101" s="32">
        <f t="shared" si="8"/>
        <v>0.004064813608127145</v>
      </c>
      <c r="F101" s="31">
        <f t="shared" si="10"/>
        <v>452081</v>
      </c>
      <c r="G101" s="32">
        <f t="shared" si="9"/>
        <v>0.5833333333333334</v>
      </c>
    </row>
    <row r="102" spans="1:7" ht="12.75">
      <c r="A102" s="33" t="s">
        <v>74</v>
      </c>
      <c r="B102" s="31">
        <v>387492</v>
      </c>
      <c r="C102" s="32">
        <f t="shared" si="7"/>
        <v>0.002403659180491864</v>
      </c>
      <c r="D102" s="31">
        <v>161455</v>
      </c>
      <c r="E102" s="32">
        <f t="shared" si="8"/>
        <v>0.00203237533437644</v>
      </c>
      <c r="F102" s="31">
        <f t="shared" si="10"/>
        <v>226037</v>
      </c>
      <c r="G102" s="32">
        <f t="shared" si="9"/>
        <v>0.5833333333333334</v>
      </c>
    </row>
    <row r="103" spans="1:7" ht="12.75">
      <c r="A103" s="33" t="s">
        <v>75</v>
      </c>
      <c r="B103" s="31">
        <v>43992</v>
      </c>
      <c r="C103" s="32">
        <f t="shared" si="7"/>
        <v>0.0002728876329529334</v>
      </c>
      <c r="D103" s="31">
        <v>18330</v>
      </c>
      <c r="E103" s="32">
        <f t="shared" si="8"/>
        <v>0.00023073574605382398</v>
      </c>
      <c r="F103" s="31">
        <f t="shared" si="10"/>
        <v>25662</v>
      </c>
      <c r="G103" s="32">
        <f t="shared" si="9"/>
        <v>0.5833333333333334</v>
      </c>
    </row>
    <row r="104" spans="1:7" ht="12.75">
      <c r="A104" s="33" t="s">
        <v>76</v>
      </c>
      <c r="B104" s="31">
        <v>49992</v>
      </c>
      <c r="C104" s="32">
        <f t="shared" si="7"/>
        <v>0.000310106349940513</v>
      </c>
      <c r="D104" s="31">
        <v>20830</v>
      </c>
      <c r="E104" s="32">
        <f t="shared" si="8"/>
        <v>0.00026220543318609675</v>
      </c>
      <c r="F104" s="31">
        <f t="shared" si="10"/>
        <v>29162</v>
      </c>
      <c r="G104" s="32">
        <f t="shared" si="9"/>
        <v>0.5833333333333334</v>
      </c>
    </row>
    <row r="105" spans="1:7" ht="25.5">
      <c r="A105" s="33" t="s">
        <v>77</v>
      </c>
      <c r="B105" s="31">
        <v>83785</v>
      </c>
      <c r="C105" s="32">
        <f t="shared" si="7"/>
        <v>0.0005197283671340591</v>
      </c>
      <c r="D105" s="31">
        <v>34820</v>
      </c>
      <c r="E105" s="32">
        <f t="shared" si="8"/>
        <v>0.00043830980237829516</v>
      </c>
      <c r="F105" s="31">
        <f t="shared" si="10"/>
        <v>48965</v>
      </c>
      <c r="G105" s="32">
        <f t="shared" si="9"/>
        <v>0.5844124843349048</v>
      </c>
    </row>
    <row r="106" spans="1:7" ht="12.75">
      <c r="A106" s="33" t="s">
        <v>78</v>
      </c>
      <c r="B106" s="31">
        <v>11472</v>
      </c>
      <c r="C106" s="32">
        <f t="shared" si="7"/>
        <v>7.116218688025215E-05</v>
      </c>
      <c r="D106" s="31">
        <v>4780</v>
      </c>
      <c r="E106" s="32">
        <f t="shared" si="8"/>
        <v>6.017004179690554E-05</v>
      </c>
      <c r="F106" s="31">
        <f t="shared" si="10"/>
        <v>6692</v>
      </c>
      <c r="G106" s="32">
        <f t="shared" si="9"/>
        <v>0.5833333333333334</v>
      </c>
    </row>
    <row r="107" spans="1:7" ht="25.5">
      <c r="A107" s="33" t="s">
        <v>79</v>
      </c>
      <c r="B107" s="31">
        <v>47940</v>
      </c>
      <c r="C107" s="32">
        <f t="shared" si="7"/>
        <v>0.0002973775487307608</v>
      </c>
      <c r="D107" s="31">
        <v>19975</v>
      </c>
      <c r="E107" s="32">
        <f t="shared" si="8"/>
        <v>0.0002514428001868594</v>
      </c>
      <c r="F107" s="31">
        <f t="shared" si="10"/>
        <v>27965</v>
      </c>
      <c r="G107" s="32">
        <f t="shared" si="9"/>
        <v>0.5833333333333334</v>
      </c>
    </row>
    <row r="108" spans="1:7" ht="12.75">
      <c r="A108" s="33" t="s">
        <v>80</v>
      </c>
      <c r="B108" s="31">
        <v>88416</v>
      </c>
      <c r="C108" s="32">
        <f t="shared" si="7"/>
        <v>0.0005484550135289726</v>
      </c>
      <c r="D108" s="31">
        <v>36840</v>
      </c>
      <c r="E108" s="32">
        <f t="shared" si="8"/>
        <v>0.00046373730958117155</v>
      </c>
      <c r="F108" s="31">
        <f t="shared" si="10"/>
        <v>51576</v>
      </c>
      <c r="G108" s="32">
        <f t="shared" si="9"/>
        <v>0.5833333333333334</v>
      </c>
    </row>
    <row r="109" spans="1:7" ht="12.75">
      <c r="A109" s="33" t="s">
        <v>81</v>
      </c>
      <c r="B109" s="31">
        <v>44184</v>
      </c>
      <c r="C109" s="32">
        <f t="shared" si="7"/>
        <v>0.000274078631896536</v>
      </c>
      <c r="D109" s="31">
        <v>18410</v>
      </c>
      <c r="E109" s="32">
        <f t="shared" si="8"/>
        <v>0.00023174277604205668</v>
      </c>
      <c r="F109" s="31">
        <f t="shared" si="10"/>
        <v>25774</v>
      </c>
      <c r="G109" s="32">
        <f t="shared" si="9"/>
        <v>0.5833333333333334</v>
      </c>
    </row>
    <row r="110" spans="1:7" ht="12.75">
      <c r="A110" s="33" t="s">
        <v>82</v>
      </c>
      <c r="B110" s="31">
        <v>24060</v>
      </c>
      <c r="C110" s="32">
        <f t="shared" si="7"/>
        <v>0.00014924705512019408</v>
      </c>
      <c r="D110" s="31">
        <v>10025</v>
      </c>
      <c r="E110" s="32">
        <f t="shared" si="8"/>
        <v>0.00012619344540041382</v>
      </c>
      <c r="F110" s="31">
        <f t="shared" si="10"/>
        <v>14035</v>
      </c>
      <c r="G110" s="32">
        <f t="shared" si="9"/>
        <v>0.5833333333333334</v>
      </c>
    </row>
    <row r="111" spans="1:7" ht="12.75">
      <c r="A111" s="33" t="s">
        <v>83</v>
      </c>
      <c r="B111" s="31">
        <v>49248</v>
      </c>
      <c r="C111" s="32">
        <f t="shared" si="7"/>
        <v>0.00030549122903405314</v>
      </c>
      <c r="D111" s="31">
        <v>20520</v>
      </c>
      <c r="E111" s="32">
        <f t="shared" si="8"/>
        <v>0.0002583031919816949</v>
      </c>
      <c r="F111" s="31">
        <f t="shared" si="10"/>
        <v>28728</v>
      </c>
      <c r="G111" s="32">
        <f t="shared" si="9"/>
        <v>0.5833333333333334</v>
      </c>
    </row>
    <row r="112" spans="1:7" ht="12.75">
      <c r="A112" s="33" t="s">
        <v>84</v>
      </c>
      <c r="B112" s="31">
        <v>117576</v>
      </c>
      <c r="C112" s="32">
        <f t="shared" si="7"/>
        <v>0.0007293379780886094</v>
      </c>
      <c r="D112" s="31">
        <v>48990</v>
      </c>
      <c r="E112" s="32">
        <f t="shared" si="8"/>
        <v>0.0006166799890440172</v>
      </c>
      <c r="F112" s="31">
        <f t="shared" si="10"/>
        <v>68586</v>
      </c>
      <c r="G112" s="32">
        <f t="shared" si="9"/>
        <v>0.5833333333333334</v>
      </c>
    </row>
    <row r="113" spans="1:7" ht="12.75">
      <c r="A113" s="33" t="s">
        <v>85</v>
      </c>
      <c r="B113" s="31">
        <v>103092</v>
      </c>
      <c r="C113" s="32">
        <f t="shared" si="7"/>
        <v>0.0006394919952805923</v>
      </c>
      <c r="D113" s="31">
        <v>42955</v>
      </c>
      <c r="E113" s="32">
        <f t="shared" si="8"/>
        <v>0.0005407121643067108</v>
      </c>
      <c r="F113" s="31">
        <f t="shared" si="10"/>
        <v>60137</v>
      </c>
      <c r="G113" s="32">
        <f t="shared" si="9"/>
        <v>0.5833333333333334</v>
      </c>
    </row>
    <row r="114" spans="1:7" ht="12.75">
      <c r="A114" s="33" t="s">
        <v>86</v>
      </c>
      <c r="B114" s="31">
        <v>378336</v>
      </c>
      <c r="C114" s="32">
        <f t="shared" si="7"/>
        <v>0.0023468634183688177</v>
      </c>
      <c r="D114" s="31">
        <v>157640</v>
      </c>
      <c r="E114" s="32">
        <f t="shared" si="8"/>
        <v>0.001984352591812592</v>
      </c>
      <c r="F114" s="31">
        <f t="shared" si="10"/>
        <v>220696</v>
      </c>
      <c r="G114" s="32">
        <f t="shared" si="9"/>
        <v>0.5833333333333334</v>
      </c>
    </row>
    <row r="115" spans="1:7" ht="12.75">
      <c r="A115" s="33" t="s">
        <v>87</v>
      </c>
      <c r="B115" s="31">
        <v>76296</v>
      </c>
      <c r="C115" s="32">
        <f t="shared" si="7"/>
        <v>0.00047327320521406186</v>
      </c>
      <c r="D115" s="31">
        <v>31790</v>
      </c>
      <c r="E115" s="32">
        <f t="shared" si="8"/>
        <v>0.00040016854157398055</v>
      </c>
      <c r="F115" s="31">
        <f t="shared" si="10"/>
        <v>44506</v>
      </c>
      <c r="G115" s="32">
        <f t="shared" si="9"/>
        <v>0.5833333333333334</v>
      </c>
    </row>
    <row r="116" spans="1:7" ht="12.75">
      <c r="A116" s="33" t="s">
        <v>2</v>
      </c>
      <c r="B116" s="31">
        <v>124063</v>
      </c>
      <c r="C116" s="32">
        <f t="shared" si="7"/>
        <v>0.0007695776142716807</v>
      </c>
      <c r="D116" s="31">
        <v>111900</v>
      </c>
      <c r="E116" s="32">
        <f t="shared" si="8"/>
        <v>0.0014085831960405292</v>
      </c>
      <c r="F116" s="31">
        <f t="shared" si="10"/>
        <v>12163</v>
      </c>
      <c r="G116" s="32">
        <f t="shared" si="9"/>
        <v>0.09803889959133666</v>
      </c>
    </row>
    <row r="117" spans="1:7" ht="12.75">
      <c r="A117" s="33"/>
      <c r="B117" s="31"/>
      <c r="C117" s="32"/>
      <c r="D117" s="31"/>
      <c r="E117" s="32"/>
      <c r="F117" s="31"/>
      <c r="G117" s="32"/>
    </row>
    <row r="118" spans="1:7" s="14" customFormat="1" ht="15.75">
      <c r="A118" s="39" t="s">
        <v>92</v>
      </c>
      <c r="B118" s="40">
        <f>B9+B69+B80</f>
        <v>161209211</v>
      </c>
      <c r="C118" s="41">
        <f t="shared" si="7"/>
        <v>1</v>
      </c>
      <c r="D118" s="40">
        <f aca="true" t="shared" si="12" ref="D118:F118">D9+D69+D80</f>
        <v>79441527</v>
      </c>
      <c r="E118" s="41">
        <f t="shared" si="8"/>
        <v>1</v>
      </c>
      <c r="F118" s="40">
        <f t="shared" si="12"/>
        <v>81767684</v>
      </c>
      <c r="G118" s="25">
        <f t="shared" si="9"/>
        <v>0.5072147149209731</v>
      </c>
    </row>
    <row r="119" spans="1:7" ht="10.5">
      <c r="A119" s="42"/>
      <c r="B119" s="42"/>
      <c r="C119" s="42"/>
      <c r="D119" s="42"/>
      <c r="E119" s="42"/>
      <c r="F119" s="42"/>
      <c r="G119" s="42"/>
    </row>
    <row r="120" spans="1:5" ht="12">
      <c r="A120" s="50" t="s">
        <v>110</v>
      </c>
      <c r="B120" s="50"/>
      <c r="C120" s="50"/>
      <c r="D120" s="50"/>
      <c r="E120" s="50"/>
    </row>
    <row r="121" spans="1:5" ht="12">
      <c r="A121" s="15"/>
      <c r="B121" s="16"/>
      <c r="C121" s="17"/>
      <c r="D121" s="17"/>
      <c r="E121" s="18"/>
    </row>
    <row r="122" spans="1:5" ht="12.75">
      <c r="A122" s="19"/>
      <c r="B122" s="19"/>
      <c r="C122" s="20"/>
      <c r="D122" s="19"/>
      <c r="E122" s="19"/>
    </row>
    <row r="123" spans="1:5" ht="12.75">
      <c r="A123" s="21"/>
      <c r="B123" s="22"/>
      <c r="C123" s="22"/>
      <c r="D123" s="22"/>
      <c r="E123" s="22"/>
    </row>
    <row r="124" spans="1:5" ht="12.75">
      <c r="A124" s="21"/>
      <c r="B124" s="22"/>
      <c r="C124" s="22"/>
      <c r="D124" s="22"/>
      <c r="E124" s="22"/>
    </row>
    <row r="125" spans="1:5" ht="12.75">
      <c r="A125" s="21"/>
      <c r="B125" s="22"/>
      <c r="C125" s="22"/>
      <c r="D125" s="22"/>
      <c r="E125" s="22"/>
    </row>
    <row r="126" spans="1:5" ht="12.75">
      <c r="A126" s="21"/>
      <c r="B126" s="22"/>
      <c r="C126" s="22"/>
      <c r="D126" s="22"/>
      <c r="E126" s="22"/>
    </row>
    <row r="127" spans="1:5" ht="12.75">
      <c r="A127" s="21"/>
      <c r="B127" s="22"/>
      <c r="C127" s="22"/>
      <c r="D127" s="22"/>
      <c r="E127" s="22"/>
    </row>
    <row r="128" spans="1:5" ht="12.75">
      <c r="A128" s="21"/>
      <c r="B128" s="22"/>
      <c r="C128" s="22"/>
      <c r="D128" s="22"/>
      <c r="E128" s="22"/>
    </row>
    <row r="129" spans="1:5" ht="12.75">
      <c r="A129" s="21"/>
      <c r="B129" s="22"/>
      <c r="C129" s="22"/>
      <c r="D129" s="22"/>
      <c r="E129" s="22"/>
    </row>
    <row r="130" spans="1:5" ht="10.5">
      <c r="A130" s="23"/>
      <c r="B130" s="23"/>
      <c r="C130" s="23"/>
      <c r="D130" s="23"/>
      <c r="E130" s="23"/>
    </row>
    <row r="131" spans="1:5" ht="10.5">
      <c r="A131" s="23"/>
      <c r="B131" s="23"/>
      <c r="C131" s="23"/>
      <c r="D131" s="23"/>
      <c r="E131" s="23"/>
    </row>
    <row r="132" spans="1:5" ht="10.5">
      <c r="A132" s="23"/>
      <c r="B132" s="23"/>
      <c r="C132" s="23"/>
      <c r="D132" s="23"/>
      <c r="E132" s="23"/>
    </row>
    <row r="133" spans="1:5" ht="10.5">
      <c r="A133" s="23"/>
      <c r="B133" s="23"/>
      <c r="C133" s="23"/>
      <c r="D133" s="23"/>
      <c r="E133" s="23"/>
    </row>
    <row r="134" spans="1:5" ht="10.5">
      <c r="A134" s="23"/>
      <c r="B134" s="23"/>
      <c r="C134" s="23"/>
      <c r="D134" s="23"/>
      <c r="E134" s="23"/>
    </row>
    <row r="135" spans="1:5" ht="10.5">
      <c r="A135" s="23"/>
      <c r="B135" s="23"/>
      <c r="C135" s="23"/>
      <c r="D135" s="23"/>
      <c r="E135" s="23"/>
    </row>
  </sheetData>
  <mergeCells count="4">
    <mergeCell ref="A3:G3"/>
    <mergeCell ref="A4:G4"/>
    <mergeCell ref="A5:G5"/>
    <mergeCell ref="A120:E120"/>
  </mergeCells>
  <printOptions/>
  <pageMargins left="0.3937007874015748" right="0.3937007874015748" top="0.3937007874015748" bottom="0.3937007874015748" header="0" footer="0"/>
  <pageSetup horizontalDpi="300" verticalDpi="300" orientation="landscape" scale="89" r:id="rId2"/>
  <headerFooter>
    <oddFooter>&amp;R&amp;P de &amp;N</oddFooter>
  </headerFooter>
  <colBreaks count="1" manualBreakCount="1">
    <brk id="7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 Ingresos Presupuestales</dc:title>
  <dc:subject/>
  <dc:creator>FastReport.NET</dc:creator>
  <cp:keywords/>
  <dc:description/>
  <cp:lastModifiedBy>oficina1</cp:lastModifiedBy>
  <cp:lastPrinted>2020-08-07T18:32:23Z</cp:lastPrinted>
  <dcterms:created xsi:type="dcterms:W3CDTF">2009-06-17T07:33:19Z</dcterms:created>
  <dcterms:modified xsi:type="dcterms:W3CDTF">2020-08-08T18:48:55Z</dcterms:modified>
  <cp:category/>
  <cp:version/>
  <cp:contentType/>
  <cp:contentStatus/>
</cp:coreProperties>
</file>