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8" windowWidth="20640" windowHeight="9240" tabRatio="895" activeTab="1"/>
  </bookViews>
  <sheets>
    <sheet name="Edo. Sit. Finc. Dic 2017" sheetId="1" r:id="rId1"/>
    <sheet name="Edo. Actividades Dic 17" sheetId="2" r:id="rId2"/>
    <sheet name="Edo Cambios Sit. Finc Dic 17" sheetId="3" r:id="rId3"/>
    <sheet name="Analítico Activo-Pasivo Dic 17" sheetId="4" r:id="rId4"/>
    <sheet name="Edo Orig Aplic Recurs Dic 17" sheetId="5" r:id="rId5"/>
    <sheet name="Flujo de Efectivo Dic 17" sheetId="6" r:id="rId6"/>
    <sheet name="Edo. Variaciòn Dic 2017" sheetId="7" r:id="rId7"/>
    <sheet name="Cumplim. Obliag Fiscales 2017" sheetId="8" state="hidden" r:id="rId8"/>
  </sheets>
  <definedNames>
    <definedName name="_xlnm.Print_Titles" localSheetId="0">'Edo. Sit. Finc. Dic 2017'!$3:$6</definedName>
  </definedNames>
  <calcPr fullCalcOnLoad="1"/>
</workbook>
</file>

<file path=xl/sharedStrings.xml><?xml version="1.0" encoding="utf-8"?>
<sst xmlns="http://schemas.openxmlformats.org/spreadsheetml/2006/main" count="413" uniqueCount="326">
  <si>
    <t>Variación</t>
  </si>
  <si>
    <t>Aplicación</t>
  </si>
  <si>
    <t>PROMOTORA TURISTICA DE GUERRERO</t>
  </si>
  <si>
    <t>BIENES MUEBLES</t>
  </si>
  <si>
    <t xml:space="preserve">Origen </t>
  </si>
  <si>
    <t>Saldo Inicial</t>
  </si>
  <si>
    <t xml:space="preserve">Concepto </t>
  </si>
  <si>
    <t>Hacienda Pública/Patrimonio Contribuido</t>
  </si>
  <si>
    <t>Ajuste por Cambios de Valor</t>
  </si>
  <si>
    <t>Total</t>
  </si>
  <si>
    <t>Estado de Actividades</t>
  </si>
  <si>
    <t>Saldo Final</t>
  </si>
  <si>
    <t>(4-1)</t>
  </si>
  <si>
    <t>Formato IG-13</t>
  </si>
  <si>
    <t>Ente Público:  PROMOTORA TURISTICA DE GUERRERO</t>
  </si>
  <si>
    <t/>
  </si>
  <si>
    <t>Estado Analítico del Activo y Pasivo</t>
  </si>
  <si>
    <t>FLUJOS DE EFECTIVO DE LAS ACTIVIDADES DE OPERACIÓN</t>
  </si>
  <si>
    <t>ORIGEN</t>
  </si>
  <si>
    <t>APLICACIÓN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</si>
  <si>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</si>
  <si>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</si>
  <si>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</si>
  <si>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</si>
  <si>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</si>
  <si>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</si>
  <si>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</si>
  <si>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Estado Flujos de Efectivo</t>
  </si>
  <si>
    <t>Estado de Varación en la Hacienda Pública</t>
  </si>
  <si>
    <t>De Ejercicios Anteriores</t>
  </si>
  <si>
    <t>Hacienda Pública Pátrionio/Generado</t>
  </si>
  <si>
    <t>Pagado</t>
  </si>
  <si>
    <t>Conceptos</t>
  </si>
  <si>
    <t>Cargos</t>
  </si>
  <si>
    <t>Abonos</t>
  </si>
  <si>
    <t>4(1+2-3)</t>
  </si>
  <si>
    <t>Estado de Cambios de la Situación Financiera</t>
  </si>
  <si>
    <t>.</t>
  </si>
  <si>
    <t>Del Ejercicio</t>
  </si>
  <si>
    <t>Estado de Origen y aplicación de Recursos</t>
  </si>
  <si>
    <t>Informe del estado que guarda el cumplimiento de obligaciones fiscales por retenciones y pago de impuestos y cuotas, al cierre del ejercicio. 2017</t>
  </si>
  <si>
    <t>(1)</t>
  </si>
  <si>
    <t>(2)</t>
  </si>
  <si>
    <t>(3)</t>
  </si>
  <si>
    <t>(4)</t>
  </si>
  <si>
    <t>(5)</t>
  </si>
  <si>
    <t>(6)</t>
  </si>
  <si>
    <t>(7)</t>
  </si>
  <si>
    <t xml:space="preserve">Mes </t>
  </si>
  <si>
    <t>ISR s/salarios</t>
  </si>
  <si>
    <t>Impuesto sobre nómina</t>
  </si>
  <si>
    <t>10% ISR Retenido /Honorarios</t>
  </si>
  <si>
    <t>10%ISR Retenido /Arrendamientos</t>
  </si>
  <si>
    <t>Aportaciones y Cuotas ISSSTE o IMSS</t>
  </si>
  <si>
    <t>INFONAVIT</t>
  </si>
  <si>
    <t>Determinado</t>
  </si>
  <si>
    <t>Fecha de Pago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</si>
  <si>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</si>
  <si>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</si>
  <si>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</si>
  <si>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</si>
  <si>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</si>
  <si>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</si>
  <si>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</si>
  <si>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</si>
  <si>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</si>
  <si>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</si>
  <si>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</si>
  <si>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</si>
  <si>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AYUDAS SOCIALES</t>
  </si>
  <si>
    <t xml:space="preserve">          PRODUCTOS DE TIPO CORRIENTE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</si>
  <si>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</si>
  <si>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</si>
  <si>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</si>
  <si>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</si>
  <si>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</si>
  <si>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</si>
  <si>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</si>
  <si>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Total de Pasivos Circulantes</t>
  </si>
  <si>
    <t>DERECHOS A RECIBIR BIENES O SERVICIOS</t>
  </si>
  <si>
    <t>INVENTARIOS</t>
  </si>
  <si>
    <t>PASIVO NO CIRCULANTE</t>
  </si>
  <si>
    <t>ALMACENES</t>
  </si>
  <si>
    <t>DOCUMENTOS POR PAGAR A LARGO PLAZO</t>
  </si>
  <si>
    <t>Total de Activos Circulantes</t>
  </si>
  <si>
    <t>PASIVOS DIFERIDOS A LARGO PLAZO</t>
  </si>
  <si>
    <t>ACTIVO NO CIRCULANTE</t>
  </si>
  <si>
    <t>Total de Pasivos No Circulantes</t>
  </si>
  <si>
    <t>DERECHOS A RECIBIR EFECTIVO O EQUIVALENTES A LARGO PLAZO</t>
  </si>
  <si>
    <t>BIENES INMUEBLES, INFRAESTRUCTURA Y CONSTRUCCIONES EN PROCESO</t>
  </si>
  <si>
    <t>DEPRECIACIÓN, DETERIORO Y AMORTIZACIÓN ACUMULADA DE BIENES</t>
  </si>
  <si>
    <t>HACIENDA PÚBLICA/ PATRIMONIO</t>
  </si>
  <si>
    <t>ACTIVOS DIFERIDOS</t>
  </si>
  <si>
    <t>OTROS ACTIVOS NO CIRCULANTES</t>
  </si>
  <si>
    <t>HACIENDA PÚBLICA/PATRIMONIO CONTRIBUIDO</t>
  </si>
  <si>
    <t>Total de Activos No Circulantes</t>
  </si>
  <si>
    <t>APORTACIONES</t>
  </si>
  <si>
    <t>DONACIONES DE CAPITAL</t>
  </si>
  <si>
    <t>Total de Activos</t>
  </si>
  <si>
    <t>ACTUALIZACIÓN DE LA HACIENDA PÚBLICA/PATRIMONIO</t>
  </si>
  <si>
    <t>RESULTADOS DEL EJERCICIO (AHORRO/ DESAHORRO)</t>
  </si>
  <si>
    <t>RESULTADOS DE EJERCICIOS ANTERIORES</t>
  </si>
  <si>
    <t>REVALÚOS</t>
  </si>
  <si>
    <t>EXCESO O INSUFICIENCIA EN LA ACTUALIZACIÓN DE LA HACIENDA PÚBLICA/ PATRIMONIO</t>
  </si>
  <si>
    <t>Total de Pasivo y Hacienda Pública/Patrimonio</t>
  </si>
  <si>
    <t>CUENTAS DE ORDEN CONTABLES</t>
  </si>
  <si>
    <t>CUENTAS DE ORDEN PRESUPUESTARIAS</t>
  </si>
  <si>
    <t>VALORES</t>
  </si>
  <si>
    <t>LEY DE INGRESOS</t>
  </si>
  <si>
    <t>EMISIÓN DE OBLIGACIONES</t>
  </si>
  <si>
    <t>LEY DE INGRESOS ESTIMADA</t>
  </si>
  <si>
    <t>AVALES Y GARANTÍAS</t>
  </si>
  <si>
    <t>LEY DE INGRESOS DEVENGADA</t>
  </si>
  <si>
    <t>JUICIOS</t>
  </si>
  <si>
    <t>LEY DE INGRESOS RECAUDADA</t>
  </si>
  <si>
    <t>DEMANDAS JUDICIAL EN PROCESO DE RESOLUCIÓN</t>
  </si>
  <si>
    <t>RESOLUCIÓN DE DEMANDAS EN PROCESO JUDICIAL</t>
  </si>
  <si>
    <t>PRESUPUESTO DE EGRESOS POR EJERCER</t>
  </si>
  <si>
    <t>INVERSIÓN MEDIANTE PROYECTOS PARA PRESTACIÓN DE SERVICIOS (PPS) Y SIMILARES</t>
  </si>
  <si>
    <t>PRESUPUESTO DE EGRESOS COMPROMETIDO</t>
  </si>
  <si>
    <t>BIENES EN CONCESIONADOS O EN COMODATO</t>
  </si>
  <si>
    <t>PRESUPUESTO DE EGRESOS EJERCIDO</t>
  </si>
  <si>
    <t>OBLIGACIONES DIVERSAS</t>
  </si>
  <si>
    <t>PRESUPUESTO DE EGRESOS PAGADO</t>
  </si>
  <si>
    <t>PREDIAL TERRENOS</t>
  </si>
  <si>
    <t>TERRENOS PREDIAL</t>
  </si>
  <si>
    <t>2100</t>
  </si>
  <si>
    <t>2110</t>
  </si>
  <si>
    <t>2111</t>
  </si>
  <si>
    <t>2112</t>
  </si>
  <si>
    <t>2115</t>
  </si>
  <si>
    <t>2117</t>
  </si>
  <si>
    <t>2119</t>
  </si>
  <si>
    <t>2200</t>
  </si>
  <si>
    <t>2220</t>
  </si>
  <si>
    <t>2229</t>
  </si>
  <si>
    <t>2240</t>
  </si>
  <si>
    <t>2249</t>
  </si>
  <si>
    <t>2260</t>
  </si>
  <si>
    <t>PROVISIONES A LARGO PLAZO</t>
  </si>
  <si>
    <t>2269</t>
  </si>
  <si>
    <t>HACIENDA PÚBLICA /PATRIMONIO GENERADO</t>
  </si>
  <si>
    <t>INGRESOS DE GESTIÓN</t>
  </si>
  <si>
    <t>PARTICIPACIONES, APORTACIONES, TRANSFERENCIAS, ASIGNACIONES, SUBSIDIOS Y OTRAS AYUDAS</t>
  </si>
  <si>
    <t>TRANSFERENCIAS, ASIGNACIONES, SUBSIDIOS Y OTRAS AYUDAS</t>
  </si>
  <si>
    <t>OTROS INGRESOS Y BENEFICIOS</t>
  </si>
  <si>
    <t>GASTOS Y OTRAS PÉRDIDAS</t>
  </si>
  <si>
    <t>GASTOS DE FUNCIONAMIENTO</t>
  </si>
  <si>
    <t>OTROS GASTOS Y PÉRDIDAS EXTRAORDINARIAS</t>
  </si>
  <si>
    <t>I.    Bajo protesta de decir verdad declaramos que los Estados Financieros y sus notas son razonablemente correctos y son responsabilidad del emisor.</t>
  </si>
  <si>
    <t>III.  La informaciòn financiera, se elaborò conforme a las Normàs,  Criterios  y Principios Tècnicos, emitidos por el CONAC  y las disposiciones legales aplicables, obedeciendo</t>
  </si>
  <si>
    <t xml:space="preserve">     a las mejores pràcticas contables</t>
  </si>
  <si>
    <t>IV.  A la fecha del presente informe, el Organismo, no contempla  Deuda Pùblica.</t>
  </si>
  <si>
    <t>V.   El Organismo,  NO  presenta partes relacionadas que pudieran ejercer influencia significativa sobre la toma de decisiones financieras y operativas.</t>
  </si>
  <si>
    <t>VI.  El Organismo no contempla en su informaciòn financiera, eventos de riesgos o contingencias,  debido a que no han ocurrido las condiciònes para su registro</t>
  </si>
  <si>
    <t xml:space="preserve">        </t>
  </si>
  <si>
    <t>Total de Ingresos y Otros Beneficios</t>
  </si>
  <si>
    <t>PARTICIPACIONES Y APORTACIONES</t>
  </si>
  <si>
    <t>INTERESES, COMISIONES Y OTROS GASTOS DE LA DEUDA PÚBLICA</t>
  </si>
  <si>
    <t>Inversión Pública</t>
  </si>
  <si>
    <t>Total de Gastos y otras Pérdidas</t>
  </si>
  <si>
    <t>Resultado del Ejercicio (Ahorro/Desahorro)</t>
  </si>
  <si>
    <t xml:space="preserve">          EFECTIVO Y EQUIVALENTES</t>
  </si>
  <si>
    <t xml:space="preserve">          DERECHOS A RECIBIR EFECTIVO O EQUIVALENTES</t>
  </si>
  <si>
    <t xml:space="preserve">          DERECHOS A RECIBIR BIENES O SERVICIOS</t>
  </si>
  <si>
    <t xml:space="preserve">          INVENTARIOS</t>
  </si>
  <si>
    <t xml:space="preserve">          ALMACENES</t>
  </si>
  <si>
    <t xml:space="preserve">          DERECHOS A RECIBIR EFECTIVO O EQUIVALENTES A LARGO PLAZO</t>
  </si>
  <si>
    <t xml:space="preserve">          BIENES INMUEBLES, INFRAESTRUCTURA Y CONSTRUCCIONES EN PROCESO</t>
  </si>
  <si>
    <t xml:space="preserve">          BIENES MUEBLES</t>
  </si>
  <si>
    <t xml:space="preserve">          DEPRECIACIÓN, DETERIORO Y AMORTIZACIÓN ACUMULADA DE BIENES</t>
  </si>
  <si>
    <t xml:space="preserve">          ACTIVOS DIFERIDOS</t>
  </si>
  <si>
    <t xml:space="preserve">          OTROS ACTIVOS NO CIRCULANTES</t>
  </si>
  <si>
    <t xml:space="preserve">          CUENTAS POR PAGAR A CORTO PLAZO</t>
  </si>
  <si>
    <t xml:space="preserve">          SERVICIOS PERSONALES POR PAGAR A CORTO PLAZO</t>
  </si>
  <si>
    <t xml:space="preserve">          PROVEEDORES POR PAGAR A CORTO PLAZO</t>
  </si>
  <si>
    <t xml:space="preserve">          TRANSFERENCIAS OTORGADAS POR PAGAR A CORTO PLAZO</t>
  </si>
  <si>
    <t xml:space="preserve">          RETENCIONES Y CONTRIBUCIONES POR PAGAR A CORTO PLAZO</t>
  </si>
  <si>
    <t xml:space="preserve">          OTRAS CUENTAS POR PAGAR A CORTO PLAZO</t>
  </si>
  <si>
    <t xml:space="preserve">          DOCUMENTOS POR PAGAR A LARGO PLAZO</t>
  </si>
  <si>
    <t xml:space="preserve">          OTROS DOCUMENTOS POR PAGAR A LARGO PLAZO</t>
  </si>
  <si>
    <t xml:space="preserve">          PASIVOS DIFERIDOS A LARGO PLAZO</t>
  </si>
  <si>
    <t xml:space="preserve">          OTROS PASIVOS DIFERIDOS A LARGO PLAZO</t>
  </si>
  <si>
    <t xml:space="preserve">          PROVISIONES A LARGO PLAZO</t>
  </si>
  <si>
    <t xml:space="preserve">          OTRAS PROVISIONES A LARGO PLAZO</t>
  </si>
  <si>
    <t>TOTAL ORIGEN</t>
  </si>
  <si>
    <t>TOTAL APLICACIÓN</t>
  </si>
  <si>
    <t>RECTIFICACIONES DE RESULTADOS DE EJERCICIOS ANTERIORES</t>
  </si>
  <si>
    <t>PATRIMONIO NETO INICIAL AJUSTADO DEL EJERCICIO</t>
  </si>
  <si>
    <t>VARIACIONES DE LA HACIENDA PUBLICA/PATRIMONIO NETO DEL EJERCICIO</t>
  </si>
  <si>
    <t>RESERVAS</t>
  </si>
  <si>
    <t>HACIENDA PÚBLICA/PATRIMONIO NETO FINAL DEL EJERCICIO 2016</t>
  </si>
  <si>
    <t>CAMBIOS EN LA HACIENDA PUBLICA/PATRIMONIO NETO DEL EJERCICIO 2017</t>
  </si>
  <si>
    <t>VARIACIONES DE LA HACIENDA PUBLICA/PATRIMONIO NETO DEL EJERCICIO 2017</t>
  </si>
  <si>
    <t>SALDO NETO EN LA HACIENDA PUBLICA/PATRIMONIO 2017</t>
  </si>
  <si>
    <t>*Importe Basados en Saldos Iniciales</t>
  </si>
  <si>
    <t>II.  Los Estados Financieros  se prepararòn sobre la base de las disposiciones en materia de informaciòn financiera establecidos en la  LGCG,   en los Postulados Bàsicos de</t>
  </si>
  <si>
    <t xml:space="preserve">    Contabilidad Gubernamental,   en las Normas Generales y Especìficos de Informaciòn financiera Gubernamental para el Sector Paraestatal;   preparados  en  MN    y </t>
  </si>
  <si>
    <t xml:space="preserve">    reconociendo el efecto Inflacionario</t>
  </si>
  <si>
    <t xml:space="preserve">          APORTACIONES</t>
  </si>
  <si>
    <t xml:space="preserve">          DONACIONES DE CAPITAL</t>
  </si>
  <si>
    <t xml:space="preserve">          RESULTADOS DEL EJERCICIO (AHORRO/ DESAHORRO)</t>
  </si>
  <si>
    <t xml:space="preserve">          RESULTADOS DE EJERCICIOS ANTERIORES</t>
  </si>
  <si>
    <t xml:space="preserve">          REVALÚOS</t>
  </si>
  <si>
    <t xml:space="preserve">          DERECHOS</t>
  </si>
  <si>
    <t xml:space="preserve">          SERVICIOS PERSONALES</t>
  </si>
  <si>
    <t xml:space="preserve">          MATERIALES Y SUMINISTROS</t>
  </si>
  <si>
    <t xml:space="preserve">          SERVICIOS GENERALES</t>
  </si>
  <si>
    <t>Estado de Situación Financiera</t>
  </si>
  <si>
    <t xml:space="preserve">          PRODUCTOS DE TIPO CORRIENTE *</t>
  </si>
  <si>
    <t xml:space="preserve">          INGRESOS FINANCIEROS</t>
  </si>
  <si>
    <t xml:space="preserve">          OTROS INGRESOS Y BENEFICIOS VARIOS</t>
  </si>
  <si>
    <t xml:space="preserve">          OTROS GASTOS</t>
  </si>
  <si>
    <t xml:space="preserve">          ACTUALIZACIÓN DE LA HACIENDA PÚBLICA/PATRIMONIO</t>
  </si>
  <si>
    <t>LEY DE INGRESOS POR EJECUTAR</t>
  </si>
  <si>
    <t>MODIFICACIONES A LA LEY DE INGRESOS ESTIMADA</t>
  </si>
  <si>
    <t>PRESUPUESTO DE EGRESOS APROBADO</t>
  </si>
  <si>
    <t>MODIFICACIONES AL PRESUPUESTO DE EGRESOS APROBADO</t>
  </si>
  <si>
    <t>PRESUPUESTO DE EGRESOS DEVENGADO</t>
  </si>
  <si>
    <t>PROMOTORA TURISTICA D GUERRERO</t>
  </si>
  <si>
    <t>Concepto</t>
  </si>
  <si>
    <t xml:space="preserve">          TRANSFERENCIAS, ASIGNACIONES, SUBSIDIOS Y OTRAS AYUDAS</t>
  </si>
  <si>
    <t xml:space="preserve">          ESTIMACIONES, DEPRECIACIONES, DETERIOROS, OBSOLESCENCIA Y AMORTIZACIONES</t>
  </si>
  <si>
    <t xml:space="preserve">           EFECTIVO Y EQUIVALENTES</t>
  </si>
  <si>
    <t>APLICACION DE LOS RECURSOS</t>
  </si>
  <si>
    <t>ACTIVOS INTANGIBLES</t>
  </si>
  <si>
    <t xml:space="preserve">           INGRESOS FINANCIEROS</t>
  </si>
  <si>
    <t xml:space="preserve">         OTROS INGRESOS Y BENEFICIOS VARIOS</t>
  </si>
  <si>
    <t xml:space="preserve">         AYUDAS SOCIALES</t>
  </si>
  <si>
    <t xml:space="preserve">          PROVISIONES</t>
  </si>
  <si>
    <t xml:space="preserve">         OTROS GASTOS</t>
  </si>
  <si>
    <t xml:space="preserve">           INVENTARIOS</t>
  </si>
  <si>
    <t xml:space="preserve">           DOCUMENTOS POR PAGAR A LARGO PLAZO</t>
  </si>
  <si>
    <t>Del 01/Enero/2017   al   31/Diciembre /2017</t>
  </si>
  <si>
    <t>-</t>
  </si>
  <si>
    <t>Endeudamiento externo</t>
  </si>
  <si>
    <t>OTROS ORIGENES DE FINANCIAMIENTO</t>
  </si>
  <si>
    <t>DEUDA PUBLICA</t>
  </si>
  <si>
    <t>OTRAS APLICACIONES DE FINANCIAMIENTO</t>
  </si>
  <si>
    <t>FLUJOS NETOS DE EFECTIVO POR ACTIVIDADES DE FINANCIAMIENTO</t>
  </si>
  <si>
    <t xml:space="preserve">          IMPUESTOS</t>
  </si>
  <si>
    <t xml:space="preserve">          CUOTAS Y APORTACIONES DE SEGURIDAD SOCIAL</t>
  </si>
  <si>
    <t xml:space="preserve">         CONTRIBUCIONES DE MEJORAS</t>
  </si>
  <si>
    <t xml:space="preserve">         APROVECHAMIENTOS DE TIPO CORRIENTE</t>
  </si>
  <si>
    <t xml:space="preserve">         INGRESOS POR VENTAS DE BIENES</t>
  </si>
  <si>
    <t xml:space="preserve">          PARTICIPACIONES Y APORTACIONES</t>
  </si>
  <si>
    <t xml:space="preserve">         TRANSFERENCIAS, ASIGNACIONES, SUBSIDIOS Y OTRA AYUDAS</t>
  </si>
  <si>
    <t xml:space="preserve">         OTROS ORÍGENES DE OPERACIÓN</t>
  </si>
  <si>
    <t xml:space="preserve">         TRANSFERENCIAS INTERNAS Y ASIGNACIONES AL SECTOR PUBLICO</t>
  </si>
  <si>
    <t xml:space="preserve">          TRANSFERENCIAS AL RESTO DEL SECTOR PUBLICO</t>
  </si>
  <si>
    <t xml:space="preserve">         SUBSIDIOS Y SUBVENCIONES</t>
  </si>
  <si>
    <t xml:space="preserve">          PENSIONES Y JUBILACIONES</t>
  </si>
  <si>
    <t xml:space="preserve">          TRANSFERENCIAS A FIDEICOMISOS, MANDATOS Y OTROS ANALOGOS</t>
  </si>
  <si>
    <t xml:space="preserve">         TRANSFERENCIAS A LA SEGURIDAD SOCIAL</t>
  </si>
  <si>
    <t xml:space="preserve">          DONATIVOS</t>
  </si>
  <si>
    <t xml:space="preserve">          TRANSFERENCIAS AL EXTERIOR</t>
  </si>
  <si>
    <t xml:space="preserve">          PARTICIPACIONES</t>
  </si>
  <si>
    <t xml:space="preserve">          CONVENIOS</t>
  </si>
  <si>
    <t xml:space="preserve">         OTRAS APLICACIONES DE OPERACIÓN</t>
  </si>
  <si>
    <t xml:space="preserve">          BIENES MUEBLES E INMUEBLES, INFRAESTRUCTURA Y CONSTRUCCIONES EN PROCESO</t>
  </si>
  <si>
    <t xml:space="preserve">         OTROS ORIGENES DE INVERSION</t>
  </si>
  <si>
    <t xml:space="preserve">          OTRAS APLICACIONES DE INVERSIÓN</t>
  </si>
  <si>
    <t xml:space="preserve">         Endeudamiento interno</t>
  </si>
  <si>
    <t>ORIGEN Y APLICACIÓN DE RECURSO</t>
  </si>
  <si>
    <t xml:space="preserve">           PRODUCTOS DE TIPO CORRIENTE</t>
  </si>
  <si>
    <t xml:space="preserve">          Disminuciones del Activo</t>
  </si>
  <si>
    <t xml:space="preserve">          Incrementos del Pasivo</t>
  </si>
  <si>
    <t xml:space="preserve">          Incrementos del Patrimonio</t>
  </si>
  <si>
    <t xml:space="preserve">         SERVICIOS GENERALES</t>
  </si>
  <si>
    <t xml:space="preserve">           Incrementos del Activo</t>
  </si>
  <si>
    <t xml:space="preserve">         Dismunuciones del Pasivo</t>
  </si>
  <si>
    <t xml:space="preserve">          Disminuciones del Patrimonio</t>
  </si>
  <si>
    <t xml:space="preserve">          EXISTENCIA EN EFECTIVO Y EQUIVALENTES AL</t>
  </si>
  <si>
    <t>Del 01/Enero/2017   al   31/Diciembre/2017</t>
  </si>
  <si>
    <t>Del 01/Enero/2017   al   31Diciembre/2017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</si>
  <si>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</si>
  <si>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</si>
  <si>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</si>
  <si>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</si>
  <si>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</si>
  <si>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</si>
  <si>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</si>
  <si>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</si>
  <si>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</si>
  <si>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INVERSIONES FINANCIERAS A LARGO PLAZO</t>
  </si>
  <si>
    <t>CUENTAS POR PAGAR A LARGO PLAZO</t>
  </si>
  <si>
    <t>DEUDA PÚBLICA A LARGO PLAZO</t>
  </si>
  <si>
    <t>FONDOS Y BIENES DE TERCEROS EN GARANTÍA Y/O ADMINISTRACIÓN A LARGO PLAZO</t>
  </si>
  <si>
    <t>ESTIMACIÓN POR PÉRDIDA O DETERIORO DE ACTIVOS NO CIRCULANTES</t>
  </si>
  <si>
    <t>RESULTADO POR POSICIÓN MONETARIA</t>
  </si>
  <si>
    <t>RESULTADO POR TENENCIA DE ACTIVOS NO MONETARIOS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</si>
  <si>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</si>
  <si>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</si>
  <si>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</si>
  <si>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</si>
  <si>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</si>
  <si>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</si>
  <si>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</si>
  <si>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</si>
  <si>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</si>
  <si>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</si>
  <si>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</si>
  <si>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</si>
  <si>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</si>
  <si>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</si>
  <si>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</si>
  <si>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</si>
  <si>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</si>
  <si>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</si>
  <si>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</si>
  <si>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</si>
  <si>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</si>
  <si>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</si>
  <si>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</si>
  <si>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</si>
  <si>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Total de Hacienda de Hacienda /Patrimonio</t>
  </si>
  <si>
    <t>Al  31 de Diciembre de 2017</t>
  </si>
  <si>
    <t>Del 01/Enero/2017   al   30/Diciembre/2017</t>
  </si>
  <si>
    <t xml:space="preserve">         ALMACENES</t>
  </si>
  <si>
    <t xml:space="preserve">         BIENES INMUEBLES, INFRAESTRUCTURA Y CONSTRUCCIONES EN PROCESO</t>
  </si>
  <si>
    <t xml:space="preserve">         ACTIVOS INTANGIBLES</t>
  </si>
  <si>
    <t xml:space="preserve">         DEPRECIACIÓN, DETERIORO Y AMORTIZACIÓN ACUMULADA DE BIENES</t>
  </si>
  <si>
    <t xml:space="preserve">         ACTIVOS DIFERIDOS</t>
  </si>
  <si>
    <t xml:space="preserve">         CUENTAS POR PAGAR A CORTO PLAZO</t>
  </si>
  <si>
    <t xml:space="preserve">         RECTIFICACIONES DE RESULTADOS DE EJERCICIOS ANTERIORES</t>
  </si>
  <si>
    <t xml:space="preserve">          ACTIVOS INTANGIBLES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</si>
</sst>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_ ;\-#,##0.00\ "/>
    <numFmt numFmtId="173" formatCode="0_ ;\-0\ "/>
    <numFmt numFmtId="174" formatCode="0.0"/>
    <numFmt numFmtId="175" formatCode="#,##0.0"/>
    <numFmt numFmtId="176" formatCode="#,##0_ ;\-#,##0\ "/>
    <numFmt numFmtId="177" formatCode="General_)"/>
    <numFmt numFmtId="178" formatCode="_-* #,##0.0_-;\-* #,##0.0_-;_-* &quot;-&quot;??_-;_-@_-"/>
    <numFmt numFmtId="179" formatCode="_-* #,##0_-;\-* #,##0_-;_-* &quot;-&quot;??_-;_-@_-"/>
    <numFmt numFmtId="180" formatCode="#,##0.00_ ;[Red]\-#,##0.00\ "/>
    <numFmt numFmtId="181" formatCode="#,##0.000000000_ ;[Red]\-#,##0.000000000\ "/>
    <numFmt numFmtId="182" formatCode="#,##0.000_ ;[Red]\-#,##0.000\ "/>
    <numFmt numFmtId="183" formatCode="#,##0.00;[Black]\(#,##0.00\)"/>
    <numFmt numFmtId="184" formatCode="0.000"/>
    <numFmt numFmtId="185" formatCode="#,##0.000"/>
    <numFmt numFmtId="186" formatCode="#,##0.0000"/>
    <numFmt numFmtId="187" formatCode="&quot;$&quot;\ #,##0.00"/>
    <numFmt numFmtId="188" formatCode="mmm\-yyyy"/>
    <numFmt numFmtId="189" formatCode="&quot;$&quot;#,##0.00"/>
    <numFmt numFmtId="190" formatCode="#,##0.00000000"/>
    <numFmt numFmtId="191" formatCode="#,##0.0_ ;\-#,##0.0\ "/>
    <numFmt numFmtId="192" formatCode="0.00000"/>
    <numFmt numFmtId="193" formatCode="0.0000"/>
    <numFmt numFmtId="194" formatCode="#,##0.0000000000"/>
    <numFmt numFmtId="195" formatCode="#,##0.000000000"/>
    <numFmt numFmtId="196" formatCode="#,##0.0000000"/>
    <numFmt numFmtId="197" formatCode="#,##0.000000"/>
    <numFmt numFmtId="198" formatCode="#,##0.00000"/>
    <numFmt numFmtId="199" formatCode="[$$-80A]#,##0.0000"/>
    <numFmt numFmtId="200" formatCode="[$$-80A]#,##0.00"/>
    <numFmt numFmtId="201" formatCode="_-* #,##0.00\ &quot;$&quot;_-;\-* #,##0.00\ &quot;$&quot;_-;_-* &quot;-&quot;??\ &quot;$&quot;_-;_-@_-"/>
    <numFmt numFmtId="202" formatCode="[$$-80A]#,##0.00000"/>
    <numFmt numFmtId="203" formatCode="[$$-80A]#,##0.000"/>
    <numFmt numFmtId="204" formatCode="[$$-80A]#,##0.000000"/>
    <numFmt numFmtId="205" formatCode="[$$-80A]#,##0.0000000"/>
    <numFmt numFmtId="206" formatCode="[$$-80A]#,##0.0"/>
    <numFmt numFmtId="207" formatCode="\$#,##0.00"/>
    <numFmt numFmtId="208" formatCode="\$0.00"/>
    <numFmt numFmtId="209" formatCode="&quot;$&quot;#,##0.00;[Red]&quot;$&quot;#,##0.00"/>
    <numFmt numFmtId="210" formatCode="[$-80A]dddd\,\ d&quot; de &quot;mmmm&quot; de &quot;yyyy"/>
    <numFmt numFmtId="211" formatCode="&quot;$&quot;#,##0.0;\-&quot;$&quot;#,##0.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</numFmts>
  <fonts count="1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14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8"/>
      <name val="Arial"/>
      <family val="2"/>
    </font>
    <font>
      <b/>
      <u val="singleAccounting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7"/>
      <color indexed="8"/>
      <name val="Microsoft Sans Serif"/>
      <family val="2"/>
    </font>
    <font>
      <sz val="11"/>
      <color indexed="8"/>
      <name val="Arial Narrow"/>
      <family val="2"/>
    </font>
    <font>
      <sz val="8"/>
      <color indexed="8"/>
      <name val="Microsoft Sans Serif"/>
      <family val="2"/>
    </font>
    <font>
      <b/>
      <sz val="9"/>
      <color indexed="8"/>
      <name val="Arial"/>
      <family val="2"/>
    </font>
    <font>
      <b/>
      <sz val="9"/>
      <color indexed="8"/>
      <name val="Microsoft Sans Serif"/>
      <family val="2"/>
    </font>
    <font>
      <sz val="7"/>
      <color indexed="8"/>
      <name val="Microsoft Sans Serif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7"/>
      <color indexed="8"/>
      <name val="Arial"/>
      <family val="0"/>
    </font>
    <font>
      <b/>
      <sz val="7"/>
      <color indexed="10"/>
      <name val="Microsoft Sans Serif"/>
      <family val="2"/>
    </font>
    <font>
      <sz val="7"/>
      <color indexed="23"/>
      <name val="Microsoft Sans Serif"/>
      <family val="0"/>
    </font>
    <font>
      <b/>
      <sz val="8.25"/>
      <color indexed="23"/>
      <name val="Arial"/>
      <family val="0"/>
    </font>
    <font>
      <b/>
      <u val="single"/>
      <sz val="8"/>
      <color indexed="8"/>
      <name val="Microsoft Sans Serif"/>
      <family val="0"/>
    </font>
    <font>
      <b/>
      <u val="single"/>
      <sz val="8"/>
      <color indexed="10"/>
      <name val="Microsoft Sans Serif"/>
      <family val="0"/>
    </font>
    <font>
      <sz val="8"/>
      <color indexed="10"/>
      <name val="Microsoft Sans Serif"/>
      <family val="0"/>
    </font>
    <font>
      <b/>
      <sz val="8"/>
      <color indexed="10"/>
      <name val="Microsoft Sans Serif"/>
      <family val="0"/>
    </font>
    <font>
      <sz val="9"/>
      <color indexed="8"/>
      <name val="Arial"/>
      <family val="2"/>
    </font>
    <font>
      <sz val="7"/>
      <color indexed="10"/>
      <name val="Microsoft Sans Serif"/>
      <family val="0"/>
    </font>
    <font>
      <b/>
      <sz val="7"/>
      <color indexed="8"/>
      <name val="Arial"/>
      <family val="0"/>
    </font>
    <font>
      <b/>
      <sz val="8.25"/>
      <color indexed="8"/>
      <name val="Arial"/>
      <family val="0"/>
    </font>
    <font>
      <sz val="6"/>
      <color indexed="8"/>
      <name val="Microsoft Sans Serif"/>
      <family val="0"/>
    </font>
    <font>
      <sz val="6"/>
      <color indexed="23"/>
      <name val="Microsoft Sans Serif"/>
      <family val="0"/>
    </font>
    <font>
      <b/>
      <u val="single"/>
      <sz val="7"/>
      <color indexed="23"/>
      <name val="Microsoft Sans Serif"/>
      <family val="0"/>
    </font>
    <font>
      <b/>
      <sz val="7"/>
      <color indexed="23"/>
      <name val="Microsoft Sans Serif"/>
      <family val="0"/>
    </font>
    <font>
      <sz val="6"/>
      <color indexed="10"/>
      <name val="Microsoft Sans Serif"/>
      <family val="0"/>
    </font>
    <font>
      <b/>
      <u val="single"/>
      <sz val="7"/>
      <color indexed="8"/>
      <name val="Microsoft Sans Serif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7"/>
      <color indexed="8"/>
      <name val="Arial"/>
      <family val="2"/>
    </font>
    <font>
      <b/>
      <sz val="8"/>
      <color indexed="23"/>
      <name val="Arial"/>
      <family val="2"/>
    </font>
    <font>
      <b/>
      <sz val="5"/>
      <color indexed="8"/>
      <name val="Microsoft Sans Serif"/>
      <family val="0"/>
    </font>
    <font>
      <b/>
      <sz val="10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Microsoft Sans Serif"/>
      <family val="2"/>
    </font>
    <font>
      <b/>
      <sz val="10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0"/>
      <color rgb="FF0000FF"/>
      <name val="Arial Narrow"/>
      <family val="2"/>
    </font>
    <font>
      <sz val="10"/>
      <color rgb="FFFF0000"/>
      <name val="Arial Narrow"/>
      <family val="2"/>
    </font>
    <font>
      <b/>
      <sz val="7"/>
      <color rgb="FF000000"/>
      <name val="Microsoft Sans Serif"/>
      <family val="2"/>
    </font>
    <font>
      <sz val="11"/>
      <color theme="1"/>
      <name val="Arial Narrow"/>
      <family val="2"/>
    </font>
    <font>
      <sz val="8"/>
      <color rgb="FF000000"/>
      <name val="Microsoft Sans Serif"/>
      <family val="2"/>
    </font>
    <font>
      <b/>
      <sz val="9"/>
      <color rgb="FF000000"/>
      <name val="Arial"/>
      <family val="2"/>
    </font>
    <font>
      <b/>
      <sz val="9"/>
      <color rgb="FF000000"/>
      <name val="Microsoft Sans Serif"/>
      <family val="2"/>
    </font>
    <font>
      <sz val="7"/>
      <color rgb="FF000000"/>
      <name val="Microsoft Sans Serif"/>
      <family val="2"/>
    </font>
    <font>
      <sz val="8"/>
      <color rgb="FF000000"/>
      <name val="Arial"/>
      <family val="2"/>
    </font>
    <font>
      <sz val="7.5"/>
      <color rgb="FF000000"/>
      <name val="Arial"/>
      <family val="2"/>
    </font>
    <font>
      <sz val="7"/>
      <color rgb="FF000000"/>
      <name val="Arial"/>
      <family val="0"/>
    </font>
    <font>
      <b/>
      <sz val="7"/>
      <color rgb="FFFF0000"/>
      <name val="Microsoft Sans Serif"/>
      <family val="2"/>
    </font>
    <font>
      <sz val="7"/>
      <color rgb="FF808080"/>
      <name val="Microsoft Sans Serif"/>
      <family val="0"/>
    </font>
    <font>
      <b/>
      <sz val="8.25"/>
      <color rgb="FF808080"/>
      <name val="Arial"/>
      <family val="0"/>
    </font>
    <font>
      <b/>
      <u val="single"/>
      <sz val="8"/>
      <color rgb="FF000000"/>
      <name val="Microsoft Sans Serif"/>
      <family val="0"/>
    </font>
    <font>
      <b/>
      <u val="single"/>
      <sz val="8"/>
      <color rgb="FFFF0000"/>
      <name val="Microsoft Sans Serif"/>
      <family val="0"/>
    </font>
    <font>
      <sz val="8"/>
      <color rgb="FFFF0000"/>
      <name val="Microsoft Sans Serif"/>
      <family val="0"/>
    </font>
    <font>
      <b/>
      <sz val="8"/>
      <color rgb="FFFF0000"/>
      <name val="Microsoft Sans Serif"/>
      <family val="0"/>
    </font>
    <font>
      <sz val="9"/>
      <color rgb="FF000000"/>
      <name val="Arial"/>
      <family val="2"/>
    </font>
    <font>
      <sz val="7"/>
      <color rgb="FFFF0000"/>
      <name val="Microsoft Sans Serif"/>
      <family val="0"/>
    </font>
    <font>
      <b/>
      <sz val="7"/>
      <color rgb="FF000000"/>
      <name val="Arial"/>
      <family val="0"/>
    </font>
    <font>
      <b/>
      <sz val="8.25"/>
      <color rgb="FF000000"/>
      <name val="Arial"/>
      <family val="0"/>
    </font>
    <font>
      <sz val="6"/>
      <color rgb="FF000000"/>
      <name val="Microsoft Sans Serif"/>
      <family val="0"/>
    </font>
    <font>
      <sz val="6"/>
      <color rgb="FF808080"/>
      <name val="Microsoft Sans Serif"/>
      <family val="0"/>
    </font>
    <font>
      <b/>
      <u val="single"/>
      <sz val="7"/>
      <color rgb="FF808080"/>
      <name val="Microsoft Sans Serif"/>
      <family val="0"/>
    </font>
    <font>
      <b/>
      <sz val="7"/>
      <color rgb="FF808080"/>
      <name val="Microsoft Sans Serif"/>
      <family val="0"/>
    </font>
    <font>
      <sz val="6"/>
      <color rgb="FFFF0000"/>
      <name val="Microsoft Sans Serif"/>
      <family val="0"/>
    </font>
    <font>
      <b/>
      <u val="single"/>
      <sz val="7"/>
      <color rgb="FF000000"/>
      <name val="Microsoft Sans Serif"/>
      <family val="2"/>
    </font>
    <font>
      <b/>
      <u val="single"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b/>
      <u val="single"/>
      <sz val="8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7"/>
      <color rgb="FF000000"/>
      <name val="Arial"/>
      <family val="2"/>
    </font>
    <font>
      <b/>
      <sz val="8"/>
      <color rgb="FF808080"/>
      <name val="Arial"/>
      <family val="2"/>
    </font>
    <font>
      <b/>
      <sz val="5"/>
      <color rgb="FF000000"/>
      <name val="Microsoft Sans Serif"/>
      <family val="0"/>
    </font>
    <font>
      <b/>
      <sz val="10"/>
      <color rgb="FF0070C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double">
        <color rgb="FF000000"/>
      </top>
      <bottom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21" borderId="2" applyNumberFormat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6" fillId="28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20" borderId="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85" fillId="0" borderId="8" applyNumberFormat="0" applyFill="0" applyAlignment="0" applyProtection="0"/>
    <xf numFmtId="0" fontId="96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62" applyFont="1" applyFill="1">
      <alignment/>
      <protection/>
    </xf>
    <xf numFmtId="0" fontId="0" fillId="32" borderId="10" xfId="0" applyFill="1" applyBorder="1" applyAlignment="1">
      <alignment horizontal="center" vertical="top" wrapText="1"/>
    </xf>
    <xf numFmtId="0" fontId="97" fillId="32" borderId="0" xfId="0" applyFont="1" applyFill="1" applyBorder="1" applyAlignment="1">
      <alignment vertical="top" wrapText="1"/>
    </xf>
    <xf numFmtId="0" fontId="98" fillId="32" borderId="0" xfId="0" applyFont="1" applyFill="1" applyBorder="1" applyAlignment="1">
      <alignment vertical="top" wrapText="1"/>
    </xf>
    <xf numFmtId="0" fontId="11" fillId="0" borderId="11" xfId="62" applyFont="1" applyFill="1" applyBorder="1" applyAlignment="1">
      <alignment horizontal="center" vertical="center" wrapText="1"/>
      <protection/>
    </xf>
    <xf numFmtId="0" fontId="0" fillId="32" borderId="12" xfId="0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 vertical="top" wrapText="1"/>
    </xf>
    <xf numFmtId="0" fontId="11" fillId="0" borderId="14" xfId="62" applyFont="1" applyFill="1" applyBorder="1" applyAlignment="1">
      <alignment horizontal="center" vertical="center"/>
      <protection/>
    </xf>
    <xf numFmtId="0" fontId="1" fillId="32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top" wrapText="1"/>
    </xf>
    <xf numFmtId="0" fontId="0" fillId="32" borderId="10" xfId="0" applyFill="1" applyBorder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  <xf numFmtId="7" fontId="99" fillId="32" borderId="0" xfId="0" applyNumberFormat="1" applyFont="1" applyFill="1" applyBorder="1" applyAlignment="1">
      <alignment horizontal="right" vertical="top" wrapText="1"/>
    </xf>
    <xf numFmtId="0" fontId="0" fillId="32" borderId="10" xfId="0" applyFill="1" applyBorder="1" applyAlignment="1">
      <alignment horizontal="right" vertical="top" wrapText="1"/>
    </xf>
    <xf numFmtId="0" fontId="1" fillId="32" borderId="10" xfId="0" applyFont="1" applyFill="1" applyBorder="1" applyAlignment="1">
      <alignment horizontal="right" vertical="top" wrapText="1"/>
    </xf>
    <xf numFmtId="0" fontId="0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00" fillId="0" borderId="0" xfId="0" applyFont="1" applyAlignment="1" quotePrefix="1">
      <alignment horizontal="center"/>
    </xf>
    <xf numFmtId="0" fontId="100" fillId="0" borderId="10" xfId="0" applyFont="1" applyBorder="1" applyAlignment="1" quotePrefix="1">
      <alignment/>
    </xf>
    <xf numFmtId="0" fontId="12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5" fillId="0" borderId="15" xfId="0" applyFont="1" applyBorder="1" applyAlignment="1">
      <alignment horizontal="justify" vertical="top" wrapText="1"/>
    </xf>
    <xf numFmtId="4" fontId="0" fillId="0" borderId="15" xfId="0" applyNumberFormat="1" applyBorder="1" applyAlignment="1">
      <alignment/>
    </xf>
    <xf numFmtId="4" fontId="0" fillId="0" borderId="17" xfId="0" applyNumberFormat="1" applyBorder="1" applyAlignment="1">
      <alignment/>
    </xf>
    <xf numFmtId="14" fontId="15" fillId="0" borderId="15" xfId="0" applyNumberFormat="1" applyFont="1" applyBorder="1" applyAlignment="1">
      <alignment horizontal="center" vertical="top" wrapText="1"/>
    </xf>
    <xf numFmtId="4" fontId="15" fillId="0" borderId="15" xfId="0" applyNumberFormat="1" applyFont="1" applyBorder="1" applyAlignment="1">
      <alignment horizontal="right" vertical="top" wrapText="1"/>
    </xf>
    <xf numFmtId="14" fontId="12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5" fontId="7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14" fontId="15" fillId="0" borderId="15" xfId="0" applyNumberFormat="1" applyFont="1" applyBorder="1" applyAlignment="1">
      <alignment horizontal="justify" vertical="top" wrapText="1"/>
    </xf>
    <xf numFmtId="4" fontId="0" fillId="0" borderId="15" xfId="0" applyNumberForma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15" fillId="0" borderId="15" xfId="0" applyNumberFormat="1" applyFont="1" applyBorder="1" applyAlignment="1">
      <alignment horizontal="justify" vertical="top" wrapText="1"/>
    </xf>
    <xf numFmtId="4" fontId="0" fillId="0" borderId="15" xfId="0" applyNumberFormat="1" applyFont="1" applyBorder="1" applyAlignment="1">
      <alignment wrapText="1"/>
    </xf>
    <xf numFmtId="0" fontId="15" fillId="0" borderId="0" xfId="0" applyFont="1" applyBorder="1" applyAlignment="1">
      <alignment horizontal="justify" vertical="top" wrapText="1"/>
    </xf>
    <xf numFmtId="4" fontId="16" fillId="0" borderId="0" xfId="0" applyNumberFormat="1" applyFont="1" applyBorder="1" applyAlignment="1">
      <alignment horizontal="right" vertical="top" wrapText="1"/>
    </xf>
    <xf numFmtId="4" fontId="15" fillId="0" borderId="0" xfId="0" applyNumberFormat="1" applyFont="1" applyBorder="1" applyAlignment="1">
      <alignment horizontal="right" vertical="top" wrapText="1"/>
    </xf>
    <xf numFmtId="4" fontId="15" fillId="0" borderId="0" xfId="0" applyNumberFormat="1" applyFont="1" applyBorder="1" applyAlignment="1">
      <alignment horizontal="justify" vertical="top"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01" fillId="0" borderId="0" xfId="0" applyFont="1" applyAlignment="1">
      <alignment/>
    </xf>
    <xf numFmtId="2" fontId="0" fillId="0" borderId="15" xfId="0" applyNumberFormat="1" applyBorder="1" applyAlignment="1">
      <alignment/>
    </xf>
    <xf numFmtId="0" fontId="0" fillId="32" borderId="18" xfId="0" applyFill="1" applyBorder="1" applyAlignment="1">
      <alignment horizontal="center" vertical="top" wrapText="1"/>
    </xf>
    <xf numFmtId="0" fontId="102" fillId="32" borderId="0" xfId="0" applyFont="1" applyFill="1" applyBorder="1" applyAlignment="1">
      <alignment vertical="top" wrapText="1"/>
    </xf>
    <xf numFmtId="0" fontId="103" fillId="0" borderId="0" xfId="68" applyFont="1">
      <alignment/>
      <protection/>
    </xf>
    <xf numFmtId="43" fontId="13" fillId="32" borderId="0" xfId="0" applyNumberFormat="1" applyFont="1" applyFill="1" applyAlignment="1">
      <alignment horizontal="left" vertical="top" wrapText="1"/>
    </xf>
    <xf numFmtId="0" fontId="103" fillId="0" borderId="0" xfId="67" applyFont="1" applyAlignment="1">
      <alignment/>
      <protection/>
    </xf>
    <xf numFmtId="0" fontId="0" fillId="32" borderId="17" xfId="0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104" fillId="32" borderId="16" xfId="0" applyFont="1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105" fillId="32" borderId="0" xfId="0" applyFont="1" applyFill="1" applyBorder="1" applyAlignment="1">
      <alignment horizontal="left" vertical="top" wrapText="1"/>
    </xf>
    <xf numFmtId="0" fontId="106" fillId="32" borderId="0" xfId="0" applyFont="1" applyFill="1" applyBorder="1" applyAlignment="1">
      <alignment vertical="top" wrapText="1"/>
    </xf>
    <xf numFmtId="7" fontId="107" fillId="0" borderId="0" xfId="0" applyNumberFormat="1" applyFont="1" applyFill="1" applyBorder="1" applyAlignment="1">
      <alignment horizontal="right" vertical="center" wrapText="1"/>
    </xf>
    <xf numFmtId="7" fontId="102" fillId="0" borderId="0" xfId="0" applyNumberFormat="1" applyFont="1" applyFill="1" applyBorder="1" applyAlignment="1">
      <alignment horizontal="right" vertical="center" wrapText="1"/>
    </xf>
    <xf numFmtId="7" fontId="108" fillId="32" borderId="0" xfId="0" applyNumberFormat="1" applyFont="1" applyFill="1" applyBorder="1" applyAlignment="1">
      <alignment horizontal="right" vertical="top" wrapText="1"/>
    </xf>
    <xf numFmtId="7" fontId="0" fillId="0" borderId="0" xfId="0" applyNumberFormat="1" applyFill="1" applyAlignment="1">
      <alignment horizontal="left" vertical="top" wrapText="1"/>
    </xf>
    <xf numFmtId="7" fontId="109" fillId="32" borderId="0" xfId="0" applyNumberFormat="1" applyFont="1" applyFill="1" applyBorder="1" applyAlignment="1">
      <alignment horizontal="right" vertical="top" wrapText="1"/>
    </xf>
    <xf numFmtId="0" fontId="0" fillId="32" borderId="0" xfId="0" applyFill="1" applyBorder="1" applyAlignment="1">
      <alignment horizontal="left" vertical="top" wrapText="1"/>
    </xf>
    <xf numFmtId="0" fontId="107" fillId="32" borderId="0" xfId="0" applyFont="1" applyFill="1" applyBorder="1" applyAlignment="1">
      <alignment horizontal="left" vertical="top" wrapText="1"/>
    </xf>
    <xf numFmtId="43" fontId="102" fillId="0" borderId="0" xfId="0" applyNumberFormat="1" applyFont="1" applyFill="1" applyBorder="1" applyAlignment="1">
      <alignment horizontal="right" vertical="center" wrapText="1"/>
    </xf>
    <xf numFmtId="7" fontId="110" fillId="0" borderId="0" xfId="0" applyNumberFormat="1" applyFont="1" applyFill="1" applyBorder="1" applyAlignment="1">
      <alignment vertical="top" wrapText="1"/>
    </xf>
    <xf numFmtId="43" fontId="10" fillId="0" borderId="0" xfId="50" applyFont="1" applyFill="1" applyAlignment="1">
      <alignment horizontal="right" vertical="top" wrapText="1"/>
    </xf>
    <xf numFmtId="7" fontId="111" fillId="0" borderId="0" xfId="0" applyNumberFormat="1" applyFont="1" applyFill="1" applyBorder="1" applyAlignment="1">
      <alignment horizontal="right" vertical="top" wrapText="1"/>
    </xf>
    <xf numFmtId="7" fontId="112" fillId="32" borderId="0" xfId="0" applyNumberFormat="1" applyFont="1" applyFill="1" applyBorder="1" applyAlignment="1">
      <alignment horizontal="right" vertical="top" wrapText="1"/>
    </xf>
    <xf numFmtId="7" fontId="113" fillId="32" borderId="0" xfId="0" applyNumberFormat="1" applyFont="1" applyFill="1" applyBorder="1" applyAlignment="1">
      <alignment horizontal="right" vertical="top" wrapText="1"/>
    </xf>
    <xf numFmtId="0" fontId="98" fillId="32" borderId="0" xfId="0" applyFont="1" applyFill="1" applyBorder="1" applyAlignment="1">
      <alignment horizontal="left" wrapText="1"/>
    </xf>
    <xf numFmtId="7" fontId="114" fillId="32" borderId="0" xfId="0" applyNumberFormat="1" applyFont="1" applyFill="1" applyBorder="1" applyAlignment="1">
      <alignment horizontal="right" wrapText="1"/>
    </xf>
    <xf numFmtId="7" fontId="115" fillId="32" borderId="0" xfId="0" applyNumberFormat="1" applyFont="1" applyFill="1" applyBorder="1" applyAlignment="1">
      <alignment horizontal="right" wrapText="1"/>
    </xf>
    <xf numFmtId="0" fontId="99" fillId="32" borderId="0" xfId="0" applyFont="1" applyFill="1" applyBorder="1" applyAlignment="1">
      <alignment horizontal="left" wrapText="1"/>
    </xf>
    <xf numFmtId="7" fontId="99" fillId="32" borderId="0" xfId="0" applyNumberFormat="1" applyFont="1" applyFill="1" applyBorder="1" applyAlignment="1">
      <alignment horizontal="right" wrapText="1"/>
    </xf>
    <xf numFmtId="0" fontId="104" fillId="32" borderId="0" xfId="0" applyFont="1" applyFill="1" applyBorder="1" applyAlignment="1">
      <alignment horizontal="left" wrapText="1"/>
    </xf>
    <xf numFmtId="7" fontId="104" fillId="32" borderId="0" xfId="0" applyNumberFormat="1" applyFont="1" applyFill="1" applyBorder="1" applyAlignment="1">
      <alignment horizontal="right" wrapText="1"/>
    </xf>
    <xf numFmtId="7" fontId="116" fillId="32" borderId="0" xfId="0" applyNumberFormat="1" applyFont="1" applyFill="1" applyBorder="1" applyAlignment="1">
      <alignment horizontal="right" wrapText="1"/>
    </xf>
    <xf numFmtId="7" fontId="117" fillId="32" borderId="0" xfId="0" applyNumberFormat="1" applyFont="1" applyFill="1" applyBorder="1" applyAlignment="1">
      <alignment horizontal="right" wrapText="1"/>
    </xf>
    <xf numFmtId="7" fontId="102" fillId="32" borderId="0" xfId="0" applyNumberFormat="1" applyFont="1" applyFill="1" applyBorder="1" applyAlignment="1">
      <alignment horizontal="right" wrapText="1"/>
    </xf>
    <xf numFmtId="0" fontId="3" fillId="32" borderId="0" xfId="0" applyFont="1" applyFill="1" applyAlignment="1">
      <alignment horizontal="left" vertical="top" wrapText="1"/>
    </xf>
    <xf numFmtId="0" fontId="118" fillId="32" borderId="0" xfId="0" applyFont="1" applyFill="1" applyBorder="1" applyAlignment="1">
      <alignment horizontal="left" vertical="top" wrapText="1"/>
    </xf>
    <xf numFmtId="7" fontId="118" fillId="32" borderId="0" xfId="0" applyNumberFormat="1" applyFont="1" applyFill="1" applyBorder="1" applyAlignment="1">
      <alignment horizontal="right" vertical="top" wrapText="1"/>
    </xf>
    <xf numFmtId="7" fontId="99" fillId="32" borderId="0" xfId="0" applyNumberFormat="1" applyFont="1" applyFill="1" applyBorder="1" applyAlignment="1">
      <alignment horizontal="right" vertical="center" wrapText="1"/>
    </xf>
    <xf numFmtId="7" fontId="117" fillId="32" borderId="0" xfId="0" applyNumberFormat="1" applyFont="1" applyFill="1" applyBorder="1" applyAlignment="1">
      <alignment horizontal="right" vertical="center" wrapText="1"/>
    </xf>
    <xf numFmtId="7" fontId="119" fillId="32" borderId="0" xfId="0" applyNumberFormat="1" applyFont="1" applyFill="1" applyBorder="1" applyAlignment="1">
      <alignment horizontal="right" vertical="center" wrapText="1"/>
    </xf>
    <xf numFmtId="0" fontId="120" fillId="32" borderId="0" xfId="0" applyFont="1" applyFill="1" applyBorder="1" applyAlignment="1">
      <alignment horizontal="left" vertical="top" wrapText="1"/>
    </xf>
    <xf numFmtId="7" fontId="121" fillId="32" borderId="20" xfId="0" applyNumberFormat="1" applyFont="1" applyFill="1" applyBorder="1" applyAlignment="1">
      <alignment horizontal="right" vertical="top" wrapText="1"/>
    </xf>
    <xf numFmtId="7" fontId="122" fillId="32" borderId="0" xfId="0" applyNumberFormat="1" applyFont="1" applyFill="1" applyBorder="1" applyAlignment="1">
      <alignment horizontal="right" vertical="top" wrapText="1"/>
    </xf>
    <xf numFmtId="0" fontId="0" fillId="32" borderId="16" xfId="0" applyFont="1" applyFill="1" applyBorder="1" applyAlignment="1">
      <alignment horizontal="center" vertical="top" wrapText="1"/>
    </xf>
    <xf numFmtId="0" fontId="106" fillId="32" borderId="0" xfId="0" applyFont="1" applyFill="1" applyBorder="1" applyAlignment="1">
      <alignment vertical="top" wrapText="1"/>
    </xf>
    <xf numFmtId="7" fontId="109" fillId="32" borderId="0" xfId="0" applyNumberFormat="1" applyFont="1" applyFill="1" applyBorder="1" applyAlignment="1">
      <alignment horizontal="right" vertical="top" wrapText="1"/>
    </xf>
    <xf numFmtId="0" fontId="121" fillId="32" borderId="20" xfId="0" applyFont="1" applyFill="1" applyBorder="1" applyAlignment="1">
      <alignment horizontal="left" vertical="top" wrapText="1"/>
    </xf>
    <xf numFmtId="0" fontId="121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left" vertical="center" wrapText="1"/>
    </xf>
    <xf numFmtId="0" fontId="106" fillId="32" borderId="0" xfId="0" applyFont="1" applyFill="1" applyBorder="1" applyAlignment="1">
      <alignment horizontal="left" vertical="top" wrapText="1"/>
    </xf>
    <xf numFmtId="7" fontId="107" fillId="0" borderId="0" xfId="0" applyNumberFormat="1" applyFont="1" applyFill="1" applyBorder="1" applyAlignment="1">
      <alignment horizontal="right" vertical="top" wrapText="1"/>
    </xf>
    <xf numFmtId="7" fontId="102" fillId="0" borderId="0" xfId="0" applyNumberFormat="1" applyFont="1" applyFill="1" applyBorder="1" applyAlignment="1">
      <alignment horizontal="right" vertical="top" wrapText="1"/>
    </xf>
    <xf numFmtId="0" fontId="99" fillId="32" borderId="0" xfId="0" applyFont="1" applyFill="1" applyBorder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0" fontId="0" fillId="32" borderId="0" xfId="0" applyFill="1" applyBorder="1" applyAlignment="1">
      <alignment horizontal="right" vertical="top" wrapText="1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0" fontId="110" fillId="32" borderId="0" xfId="0" applyFont="1" applyFill="1" applyBorder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0" fontId="108" fillId="32" borderId="0" xfId="0" applyFont="1" applyFill="1" applyBorder="1" applyAlignment="1">
      <alignment horizontal="left" vertical="top" wrapText="1"/>
    </xf>
    <xf numFmtId="7" fontId="121" fillId="32" borderId="0" xfId="0" applyNumberFormat="1" applyFont="1" applyFill="1" applyBorder="1" applyAlignment="1">
      <alignment horizontal="right" vertical="top" wrapText="1"/>
    </xf>
    <xf numFmtId="0" fontId="109" fillId="32" borderId="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7" fontId="107" fillId="32" borderId="0" xfId="0" applyNumberFormat="1" applyFont="1" applyFill="1" applyBorder="1" applyAlignment="1">
      <alignment horizontal="right" vertical="center" wrapText="1"/>
    </xf>
    <xf numFmtId="0" fontId="0" fillId="32" borderId="0" xfId="0" applyFill="1" applyAlignment="1">
      <alignment horizontal="left" vertical="top" wrapText="1"/>
    </xf>
    <xf numFmtId="7" fontId="104" fillId="32" borderId="0" xfId="0" applyNumberFormat="1" applyFont="1" applyFill="1" applyBorder="1" applyAlignment="1">
      <alignment horizontal="right" vertical="top" wrapText="1"/>
    </xf>
    <xf numFmtId="0" fontId="106" fillId="32" borderId="0" xfId="0" applyFont="1" applyFill="1" applyBorder="1" applyAlignment="1">
      <alignment horizontal="left" vertical="top" wrapText="1"/>
    </xf>
    <xf numFmtId="0" fontId="110" fillId="32" borderId="0" xfId="0" applyFont="1" applyFill="1" applyBorder="1" applyAlignment="1">
      <alignment horizontal="left" vertical="top" wrapText="1"/>
    </xf>
    <xf numFmtId="7" fontId="102" fillId="32" borderId="0" xfId="0" applyNumberFormat="1" applyFont="1" applyFill="1" applyBorder="1" applyAlignment="1">
      <alignment horizontal="right" vertical="top" wrapText="1"/>
    </xf>
    <xf numFmtId="7" fontId="119" fillId="32" borderId="0" xfId="0" applyNumberFormat="1" applyFont="1" applyFill="1" applyBorder="1" applyAlignment="1">
      <alignment horizontal="right" vertical="top" wrapText="1"/>
    </xf>
    <xf numFmtId="0" fontId="0" fillId="32" borderId="0" xfId="0" applyFont="1" applyFill="1" applyAlignment="1">
      <alignment horizontal="left" vertical="top" wrapText="1"/>
    </xf>
    <xf numFmtId="0" fontId="5" fillId="32" borderId="0" xfId="0" applyFont="1" applyFill="1" applyAlignment="1">
      <alignment horizontal="left" vertical="top" wrapText="1"/>
    </xf>
    <xf numFmtId="0" fontId="0" fillId="32" borderId="0" xfId="0" applyFill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0" fillId="32" borderId="0" xfId="0" applyFont="1" applyFill="1" applyAlignment="1">
      <alignment horizontal="center" vertical="top" wrapText="1"/>
    </xf>
    <xf numFmtId="0" fontId="110" fillId="32" borderId="0" xfId="0" applyFont="1" applyFill="1" applyBorder="1" applyAlignment="1">
      <alignment horizontal="left" vertical="top" wrapText="1"/>
    </xf>
    <xf numFmtId="7" fontId="123" fillId="32" borderId="0" xfId="0" applyNumberFormat="1" applyFont="1" applyFill="1" applyBorder="1" applyAlignment="1">
      <alignment horizontal="right" vertical="top" wrapText="1"/>
    </xf>
    <xf numFmtId="0" fontId="106" fillId="32" borderId="0" xfId="0" applyFont="1" applyFill="1" applyBorder="1" applyAlignment="1">
      <alignment horizontal="left" vertical="top" wrapText="1"/>
    </xf>
    <xf numFmtId="7" fontId="124" fillId="32" borderId="0" xfId="0" applyNumberFormat="1" applyFont="1" applyFill="1" applyBorder="1" applyAlignment="1">
      <alignment horizontal="right" vertical="top" wrapText="1"/>
    </xf>
    <xf numFmtId="7" fontId="125" fillId="32" borderId="0" xfId="0" applyNumberFormat="1" applyFont="1" applyFill="1" applyBorder="1" applyAlignment="1">
      <alignment horizontal="right" vertical="top" wrapText="1"/>
    </xf>
    <xf numFmtId="7" fontId="126" fillId="32" borderId="0" xfId="0" applyNumberFormat="1" applyFont="1" applyFill="1" applyBorder="1" applyAlignment="1">
      <alignment horizontal="right" vertical="top" wrapText="1"/>
    </xf>
    <xf numFmtId="7" fontId="107" fillId="32" borderId="0" xfId="0" applyNumberFormat="1" applyFont="1" applyFill="1" applyBorder="1" applyAlignment="1">
      <alignment horizontal="right" vertical="top" wrapText="1"/>
    </xf>
    <xf numFmtId="7" fontId="127" fillId="32" borderId="0" xfId="0" applyNumberFormat="1" applyFont="1" applyFill="1" applyBorder="1" applyAlignment="1">
      <alignment horizontal="right" vertical="top" wrapText="1"/>
    </xf>
    <xf numFmtId="7" fontId="104" fillId="32" borderId="0" xfId="0" applyNumberFormat="1" applyFont="1" applyFill="1" applyBorder="1" applyAlignment="1">
      <alignment horizontal="right" vertical="top" wrapText="1"/>
    </xf>
    <xf numFmtId="7" fontId="127" fillId="32" borderId="0" xfId="0" applyNumberFormat="1" applyFont="1" applyFill="1" applyBorder="1" applyAlignment="1">
      <alignment horizontal="right" vertical="top" wrapText="1"/>
    </xf>
    <xf numFmtId="0" fontId="99" fillId="32" borderId="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left" vertical="top" wrapText="1"/>
    </xf>
    <xf numFmtId="43" fontId="17" fillId="32" borderId="0" xfId="0" applyNumberFormat="1" applyFont="1" applyFill="1" applyAlignment="1">
      <alignment horizontal="left" vertical="center" wrapText="1"/>
    </xf>
    <xf numFmtId="43" fontId="2" fillId="32" borderId="0" xfId="50" applyFont="1" applyFill="1" applyAlignment="1">
      <alignment horizontal="right" vertical="top" wrapText="1"/>
    </xf>
    <xf numFmtId="43" fontId="17" fillId="32" borderId="0" xfId="50" applyFont="1" applyFill="1" applyAlignment="1">
      <alignment horizontal="right" vertical="center" wrapText="1"/>
    </xf>
    <xf numFmtId="43" fontId="17" fillId="32" borderId="0" xfId="50" applyFont="1" applyFill="1" applyAlignment="1">
      <alignment horizontal="right" vertical="top" wrapText="1"/>
    </xf>
    <xf numFmtId="172" fontId="2" fillId="32" borderId="0" xfId="50" applyNumberFormat="1" applyFont="1" applyFill="1" applyAlignment="1">
      <alignment horizontal="right" vertical="top" wrapText="1"/>
    </xf>
    <xf numFmtId="43" fontId="2" fillId="32" borderId="0" xfId="50" applyFont="1" applyFill="1" applyAlignment="1">
      <alignment horizontal="right" vertical="center" wrapText="1"/>
    </xf>
    <xf numFmtId="43" fontId="17" fillId="32" borderId="0" xfId="50" applyFont="1" applyFill="1" applyAlignment="1">
      <alignment horizontal="left" wrapText="1"/>
    </xf>
    <xf numFmtId="43" fontId="18" fillId="32" borderId="0" xfId="50" applyFont="1" applyFill="1" applyAlignment="1">
      <alignment horizontal="right" vertical="top" wrapText="1"/>
    </xf>
    <xf numFmtId="43" fontId="2" fillId="32" borderId="0" xfId="50" applyFont="1" applyFill="1" applyAlignment="1">
      <alignment horizontal="left" vertical="top" wrapText="1"/>
    </xf>
    <xf numFmtId="43" fontId="2" fillId="32" borderId="0" xfId="50" applyFont="1" applyFill="1" applyAlignment="1">
      <alignment horizontal="left" vertical="center" wrapText="1"/>
    </xf>
    <xf numFmtId="172" fontId="2" fillId="32" borderId="0" xfId="50" applyNumberFormat="1" applyFont="1" applyFill="1" applyAlignment="1">
      <alignment horizontal="right" vertical="center" wrapText="1"/>
    </xf>
    <xf numFmtId="7" fontId="128" fillId="32" borderId="0" xfId="0" applyNumberFormat="1" applyFont="1" applyFill="1" applyBorder="1" applyAlignment="1">
      <alignment horizontal="right" vertical="top" wrapText="1"/>
    </xf>
    <xf numFmtId="172" fontId="129" fillId="32" borderId="0" xfId="0" applyNumberFormat="1" applyFont="1" applyFill="1" applyBorder="1" applyAlignment="1">
      <alignment horizontal="right" vertical="top" wrapText="1"/>
    </xf>
    <xf numFmtId="172" fontId="129" fillId="32" borderId="0" xfId="0" applyNumberFormat="1" applyFont="1" applyFill="1" applyBorder="1" applyAlignment="1">
      <alignment horizontal="right" vertical="center" wrapText="1"/>
    </xf>
    <xf numFmtId="0" fontId="129" fillId="32" borderId="0" xfId="0" applyFont="1" applyFill="1" applyBorder="1" applyAlignment="1">
      <alignment vertical="top" wrapText="1"/>
    </xf>
    <xf numFmtId="2" fontId="2" fillId="32" borderId="0" xfId="0" applyNumberFormat="1" applyFont="1" applyFill="1" applyAlignment="1">
      <alignment horizontal="right" vertical="top" wrapText="1"/>
    </xf>
    <xf numFmtId="172" fontId="130" fillId="32" borderId="0" xfId="50" applyNumberFormat="1" applyFont="1" applyFill="1" applyAlignment="1">
      <alignment horizontal="right" vertical="top" wrapText="1"/>
    </xf>
    <xf numFmtId="0" fontId="105" fillId="32" borderId="0" xfId="0" applyFont="1" applyFill="1" applyBorder="1" applyAlignment="1">
      <alignment vertical="top" wrapText="1"/>
    </xf>
    <xf numFmtId="7" fontId="129" fillId="32" borderId="0" xfId="0" applyNumberFormat="1" applyFont="1" applyFill="1" applyBorder="1" applyAlignment="1">
      <alignment horizontal="right" vertical="top" wrapText="1"/>
    </xf>
    <xf numFmtId="0" fontId="129" fillId="32" borderId="0" xfId="0" applyFont="1" applyFill="1" applyBorder="1" applyAlignment="1">
      <alignment horizontal="left" vertical="top" wrapText="1"/>
    </xf>
    <xf numFmtId="7" fontId="131" fillId="32" borderId="0" xfId="0" applyNumberFormat="1" applyFont="1" applyFill="1" applyBorder="1" applyAlignment="1">
      <alignment horizontal="right" vertical="top" wrapText="1"/>
    </xf>
    <xf numFmtId="7" fontId="132" fillId="32" borderId="0" xfId="0" applyNumberFormat="1" applyFont="1" applyFill="1" applyBorder="1" applyAlignment="1">
      <alignment horizontal="right" vertical="top" wrapText="1"/>
    </xf>
    <xf numFmtId="0" fontId="133" fillId="32" borderId="0" xfId="0" applyFont="1" applyFill="1" applyBorder="1" applyAlignment="1">
      <alignment horizontal="left" vertical="top" wrapText="1"/>
    </xf>
    <xf numFmtId="43" fontId="129" fillId="32" borderId="0" xfId="50" applyFont="1" applyFill="1" applyBorder="1" applyAlignment="1">
      <alignment vertical="top" wrapText="1"/>
    </xf>
    <xf numFmtId="2" fontId="128" fillId="32" borderId="0" xfId="0" applyNumberFormat="1" applyFont="1" applyFill="1" applyBorder="1" applyAlignment="1">
      <alignment vertical="top" wrapText="1"/>
    </xf>
    <xf numFmtId="7" fontId="129" fillId="32" borderId="0" xfId="0" applyNumberFormat="1" applyFont="1" applyFill="1" applyBorder="1" applyAlignment="1">
      <alignment horizontal="right" vertical="center" wrapText="1"/>
    </xf>
    <xf numFmtId="7" fontId="134" fillId="32" borderId="0" xfId="0" applyNumberFormat="1" applyFont="1" applyFill="1" applyBorder="1" applyAlignment="1">
      <alignment vertical="center" wrapText="1"/>
    </xf>
    <xf numFmtId="7" fontId="123" fillId="32" borderId="0" xfId="0" applyNumberFormat="1" applyFont="1" applyFill="1" applyBorder="1" applyAlignment="1">
      <alignment vertical="top" wrapText="1"/>
    </xf>
    <xf numFmtId="0" fontId="135" fillId="32" borderId="0" xfId="0" applyFont="1" applyFill="1" applyBorder="1" applyAlignment="1">
      <alignment horizontal="left" vertical="top" wrapText="1"/>
    </xf>
    <xf numFmtId="0" fontId="110" fillId="32" borderId="0" xfId="0" applyFont="1" applyFill="1" applyBorder="1" applyAlignment="1">
      <alignment horizontal="left" vertical="top" wrapText="1"/>
    </xf>
    <xf numFmtId="0" fontId="106" fillId="32" borderId="0" xfId="0" applyFont="1" applyFill="1" applyBorder="1" applyAlignment="1">
      <alignment horizontal="left" vertical="top" wrapText="1"/>
    </xf>
    <xf numFmtId="0" fontId="127" fillId="32" borderId="0" xfId="0" applyFont="1" applyFill="1" applyBorder="1" applyAlignment="1">
      <alignment horizontal="left" vertical="top" wrapText="1"/>
    </xf>
    <xf numFmtId="7" fontId="124" fillId="32" borderId="0" xfId="0" applyNumberFormat="1" applyFont="1" applyFill="1" applyBorder="1" applyAlignment="1">
      <alignment horizontal="right" vertical="top" wrapText="1"/>
    </xf>
    <xf numFmtId="0" fontId="0" fillId="32" borderId="0" xfId="0" applyFill="1" applyAlignment="1">
      <alignment horizontal="lef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0" fontId="1" fillId="32" borderId="0" xfId="0" applyFont="1" applyFill="1" applyBorder="1" applyAlignment="1">
      <alignment horizontal="right" vertical="top" wrapText="1"/>
    </xf>
    <xf numFmtId="0" fontId="9" fillId="0" borderId="21" xfId="62" applyFont="1" applyFill="1" applyBorder="1">
      <alignment/>
      <protection/>
    </xf>
    <xf numFmtId="0" fontId="106" fillId="32" borderId="0" xfId="0" applyFont="1" applyFill="1" applyBorder="1" applyAlignment="1">
      <alignment horizontal="left" vertical="top" wrapText="1"/>
    </xf>
    <xf numFmtId="0" fontId="127" fillId="32" borderId="0" xfId="0" applyFont="1" applyFill="1" applyBorder="1" applyAlignment="1">
      <alignment horizontal="left" vertical="top" wrapText="1"/>
    </xf>
    <xf numFmtId="7" fontId="124" fillId="32" borderId="0" xfId="0" applyNumberFormat="1" applyFont="1" applyFill="1" applyBorder="1" applyAlignment="1">
      <alignment horizontal="right" vertical="top" wrapText="1"/>
    </xf>
    <xf numFmtId="0" fontId="133" fillId="32" borderId="0" xfId="0" applyFont="1" applyFill="1" applyBorder="1" applyAlignment="1">
      <alignment horizontal="left" vertical="top" wrapText="1"/>
    </xf>
    <xf numFmtId="0" fontId="110" fillId="32" borderId="0" xfId="0" applyFont="1" applyFill="1" applyBorder="1" applyAlignment="1">
      <alignment horizontal="left" vertical="top" wrapText="1"/>
    </xf>
    <xf numFmtId="7" fontId="112" fillId="32" borderId="0" xfId="0" applyNumberFormat="1" applyFont="1" applyFill="1" applyBorder="1" applyAlignment="1">
      <alignment horizontal="right" vertical="top" wrapText="1"/>
    </xf>
    <xf numFmtId="0" fontId="110" fillId="32" borderId="0" xfId="0" applyFont="1" applyFill="1" applyBorder="1" applyAlignment="1">
      <alignment horizontal="left" vertical="top" wrapText="1"/>
    </xf>
    <xf numFmtId="7" fontId="125" fillId="32" borderId="0" xfId="0" applyNumberFormat="1" applyFont="1" applyFill="1" applyBorder="1" applyAlignment="1">
      <alignment horizontal="right" vertical="top" wrapText="1"/>
    </xf>
    <xf numFmtId="0" fontId="105" fillId="32" borderId="0" xfId="0" applyFont="1" applyFill="1" applyBorder="1" applyAlignment="1">
      <alignment horizontal="left" vertical="top" wrapText="1"/>
    </xf>
    <xf numFmtId="7" fontId="119" fillId="32" borderId="0" xfId="0" applyNumberFormat="1" applyFont="1" applyFill="1" applyBorder="1" applyAlignment="1">
      <alignment horizontal="right" vertical="top" wrapText="1"/>
    </xf>
    <xf numFmtId="0" fontId="106" fillId="32" borderId="0" xfId="0" applyFont="1" applyFill="1" applyBorder="1" applyAlignment="1">
      <alignment horizontal="center" vertical="top" wrapText="1"/>
    </xf>
    <xf numFmtId="7" fontId="124" fillId="32" borderId="0" xfId="0" applyNumberFormat="1" applyFont="1" applyFill="1" applyBorder="1" applyAlignment="1">
      <alignment horizontal="right" vertical="top" wrapText="1"/>
    </xf>
    <xf numFmtId="7" fontId="123" fillId="32" borderId="0" xfId="0" applyNumberFormat="1" applyFont="1" applyFill="1" applyBorder="1" applyAlignment="1">
      <alignment horizontal="right" vertical="top" wrapText="1"/>
    </xf>
    <xf numFmtId="0" fontId="135" fillId="32" borderId="0" xfId="0" applyFont="1" applyFill="1" applyBorder="1" applyAlignment="1">
      <alignment horizontal="left" vertical="top" wrapText="1"/>
    </xf>
    <xf numFmtId="0" fontId="0" fillId="32" borderId="0" xfId="0" applyFill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0" fillId="32" borderId="0" xfId="0" applyFont="1" applyFill="1" applyAlignment="1">
      <alignment horizontal="center" vertical="top" wrapText="1"/>
    </xf>
    <xf numFmtId="0" fontId="128" fillId="32" borderId="0" xfId="0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left" vertical="top" wrapText="1"/>
    </xf>
    <xf numFmtId="7" fontId="110" fillId="32" borderId="0" xfId="0" applyNumberFormat="1" applyFont="1" applyFill="1" applyBorder="1" applyAlignment="1">
      <alignment horizontal="right" vertical="top" wrapText="1"/>
    </xf>
    <xf numFmtId="7" fontId="102" fillId="32" borderId="0" xfId="0" applyNumberFormat="1" applyFont="1" applyFill="1" applyBorder="1" applyAlignment="1">
      <alignment horizontal="right" vertical="top" wrapText="1"/>
    </xf>
    <xf numFmtId="7" fontId="111" fillId="32" borderId="0" xfId="0" applyNumberFormat="1" applyFont="1" applyFill="1" applyBorder="1" applyAlignment="1">
      <alignment horizontal="right" vertical="top" wrapText="1"/>
    </xf>
    <xf numFmtId="7" fontId="107" fillId="32" borderId="0" xfId="0" applyNumberFormat="1" applyFont="1" applyFill="1" applyBorder="1" applyAlignment="1">
      <alignment horizontal="right" vertical="top" wrapText="1"/>
    </xf>
    <xf numFmtId="0" fontId="97" fillId="32" borderId="0" xfId="0" applyFont="1" applyFill="1" applyBorder="1" applyAlignment="1">
      <alignment horizontal="center" vertical="top" wrapText="1"/>
    </xf>
    <xf numFmtId="0" fontId="98" fillId="32" borderId="0" xfId="0" applyFont="1" applyFill="1" applyBorder="1" applyAlignment="1">
      <alignment horizontal="center" vertical="top" wrapText="1"/>
    </xf>
    <xf numFmtId="7" fontId="121" fillId="32" borderId="0" xfId="0" applyNumberFormat="1" applyFont="1" applyFill="1" applyBorder="1" applyAlignment="1">
      <alignment horizontal="right" vertical="top" wrapText="1"/>
    </xf>
    <xf numFmtId="7" fontId="127" fillId="32" borderId="0" xfId="0" applyNumberFormat="1" applyFont="1" applyFill="1" applyBorder="1" applyAlignment="1">
      <alignment horizontal="right" vertical="top" wrapText="1"/>
    </xf>
    <xf numFmtId="0" fontId="99" fillId="32" borderId="0" xfId="0" applyFont="1" applyFill="1" applyBorder="1" applyAlignment="1">
      <alignment horizontal="left" vertical="top" wrapText="1"/>
    </xf>
    <xf numFmtId="0" fontId="102" fillId="32" borderId="0" xfId="0" applyFont="1" applyFill="1" applyBorder="1" applyAlignment="1">
      <alignment horizontal="left" vertical="top" wrapText="1"/>
    </xf>
    <xf numFmtId="0" fontId="99" fillId="32" borderId="0" xfId="0" applyFont="1" applyFill="1" applyBorder="1" applyAlignment="1">
      <alignment horizontal="left" vertical="center" wrapText="1"/>
    </xf>
    <xf numFmtId="0" fontId="107" fillId="32" borderId="0" xfId="0" applyFont="1" applyFill="1" applyBorder="1" applyAlignment="1">
      <alignment horizontal="left" vertical="center" wrapText="1"/>
    </xf>
    <xf numFmtId="0" fontId="11" fillId="0" borderId="12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" fillId="32" borderId="16" xfId="0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vertical="top" wrapText="1"/>
    </xf>
    <xf numFmtId="0" fontId="13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7" fillId="0" borderId="15" xfId="0" applyFont="1" applyBorder="1" applyAlignment="1">
      <alignment horizontal="center"/>
    </xf>
  </cellXfs>
  <cellStyles count="6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4" xfId="55"/>
    <cellStyle name="Millares 5" xfId="56"/>
    <cellStyle name="Currency" xfId="57"/>
    <cellStyle name="Currency [0]" xfId="58"/>
    <cellStyle name="Moneda 2 2" xfId="59"/>
    <cellStyle name="Neutral" xfId="60"/>
    <cellStyle name="Normal 15" xfId="61"/>
    <cellStyle name="Normal 2 13" xfId="62"/>
    <cellStyle name="Normal 2 2" xfId="63"/>
    <cellStyle name="Normal 4" xfId="64"/>
    <cellStyle name="Normal 5" xfId="65"/>
    <cellStyle name="Normal 6" xfId="66"/>
    <cellStyle name="Normal 7" xfId="67"/>
    <cellStyle name="Normal 7 4" xfId="68"/>
    <cellStyle name="Normal 9" xfId="69"/>
    <cellStyle name="Notas" xfId="70"/>
    <cellStyle name="Percent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2</xdr:col>
      <xdr:colOff>1638300</xdr:colOff>
      <xdr:row>4</xdr:row>
      <xdr:rowOff>114300</xdr:rowOff>
    </xdr:to>
    <xdr:pic>
      <xdr:nvPicPr>
        <xdr:cNvPr id="1" name="2 Imagen" descr="GRO.PNG"/>
        <xdr:cNvPicPr preferRelativeResize="1">
          <a:picLocks noChangeAspect="1"/>
        </xdr:cNvPicPr>
      </xdr:nvPicPr>
      <xdr:blipFill>
        <a:blip r:embed="rId1"/>
        <a:srcRect t="7208"/>
        <a:stretch>
          <a:fillRect/>
        </a:stretch>
      </xdr:blipFill>
      <xdr:spPr>
        <a:xfrm>
          <a:off x="542925" y="0"/>
          <a:ext cx="1485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38100</xdr:rowOff>
    </xdr:from>
    <xdr:to>
      <xdr:col>12</xdr:col>
      <xdr:colOff>323850</xdr:colOff>
      <xdr:row>4</xdr:row>
      <xdr:rowOff>57150</xdr:rowOff>
    </xdr:to>
    <xdr:pic>
      <xdr:nvPicPr>
        <xdr:cNvPr id="2" name="1 Imagen" descr="gro copia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38100"/>
          <a:ext cx="1619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1524000</xdr:colOff>
      <xdr:row>4</xdr:row>
      <xdr:rowOff>76200</xdr:rowOff>
    </xdr:to>
    <xdr:pic>
      <xdr:nvPicPr>
        <xdr:cNvPr id="3" name="2 Imagen" descr="GRO.PNG"/>
        <xdr:cNvPicPr preferRelativeResize="1">
          <a:picLocks noChangeAspect="1"/>
        </xdr:cNvPicPr>
      </xdr:nvPicPr>
      <xdr:blipFill>
        <a:blip r:embed="rId1"/>
        <a:srcRect t="7208"/>
        <a:stretch>
          <a:fillRect/>
        </a:stretch>
      </xdr:blipFill>
      <xdr:spPr>
        <a:xfrm>
          <a:off x="0" y="0"/>
          <a:ext cx="1914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111</xdr:row>
      <xdr:rowOff>0</xdr:rowOff>
    </xdr:from>
    <xdr:to>
      <xdr:col>11</xdr:col>
      <xdr:colOff>228600</xdr:colOff>
      <xdr:row>118</xdr:row>
      <xdr:rowOff>95250</xdr:rowOff>
    </xdr:to>
    <xdr:grpSp>
      <xdr:nvGrpSpPr>
        <xdr:cNvPr id="4" name="Grupo 5"/>
        <xdr:cNvGrpSpPr>
          <a:grpSpLocks/>
        </xdr:cNvGrpSpPr>
      </xdr:nvGrpSpPr>
      <xdr:grpSpPr>
        <a:xfrm>
          <a:off x="885825" y="15563850"/>
          <a:ext cx="8448675" cy="1228725"/>
          <a:chOff x="400050" y="12782550"/>
          <a:chExt cx="7229474" cy="990600"/>
        </a:xfrm>
        <a:solidFill>
          <a:srgbClr val="FFFFFF"/>
        </a:solidFill>
      </xdr:grpSpPr>
      <xdr:sp>
        <xdr:nvSpPr>
          <xdr:cNvPr id="5" name="CuadroTexto 8"/>
          <xdr:cNvSpPr txBox="1">
            <a:spLocks noChangeArrowheads="1"/>
          </xdr:cNvSpPr>
        </xdr:nvSpPr>
        <xdr:spPr>
          <a:xfrm>
            <a:off x="400050" y="12788494"/>
            <a:ext cx="2083896" cy="9787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CP. Lucas Alarcón Miranda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la Oficina de Contabilidad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
</a:t>
            </a:r>
          </a:p>
        </xdr:txBody>
      </xdr:sp>
      <xdr:sp>
        <xdr:nvSpPr>
          <xdr:cNvPr id="6" name="CuadroTexto 9"/>
          <xdr:cNvSpPr txBox="1">
            <a:spLocks noChangeArrowheads="1"/>
          </xdr:cNvSpPr>
        </xdr:nvSpPr>
        <xdr:spPr>
          <a:xfrm>
            <a:off x="3073148" y="12782550"/>
            <a:ext cx="1944729" cy="990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Nadim Saab Cabrera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 Finanzas y Admón.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Revisó</a:t>
            </a:r>
          </a:p>
        </xdr:txBody>
      </xdr:sp>
      <xdr:sp>
        <xdr:nvSpPr>
          <xdr:cNvPr id="7" name="CuadroTexto 10"/>
          <xdr:cNvSpPr txBox="1">
            <a:spLocks noChangeArrowheads="1"/>
          </xdr:cNvSpPr>
        </xdr:nvSpPr>
        <xdr:spPr>
          <a:xfrm>
            <a:off x="5601657" y="12788494"/>
            <a:ext cx="2027867" cy="9787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Manlio Favio Pano Mendoza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Autorizo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41</xdr:row>
      <xdr:rowOff>9525</xdr:rowOff>
    </xdr:from>
    <xdr:to>
      <xdr:col>8</xdr:col>
      <xdr:colOff>9525</xdr:colOff>
      <xdr:row>47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419100" y="6534150"/>
          <a:ext cx="7781925" cy="1047750"/>
          <a:chOff x="504825" y="12782550"/>
          <a:chExt cx="7124699" cy="1047749"/>
        </a:xfrm>
        <a:solidFill>
          <a:srgbClr val="FFFFFF"/>
        </a:solidFill>
      </xdr:grpSpPr>
      <xdr:sp>
        <xdr:nvSpPr>
          <xdr:cNvPr id="2" name="CuadroTexto 4"/>
          <xdr:cNvSpPr txBox="1">
            <a:spLocks noChangeArrowheads="1"/>
          </xdr:cNvSpPr>
        </xdr:nvSpPr>
        <xdr:spPr>
          <a:xfrm>
            <a:off x="504825" y="12811887"/>
            <a:ext cx="2083974" cy="10184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CP. Lucas Alarcón Miranda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la Oficina de Contabilidad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
</a:t>
            </a:r>
          </a:p>
        </xdr:txBody>
      </xdr:sp>
      <xdr:sp>
        <xdr:nvSpPr>
          <xdr:cNvPr id="3" name="CuadroTexto 5"/>
          <xdr:cNvSpPr txBox="1">
            <a:spLocks noChangeArrowheads="1"/>
          </xdr:cNvSpPr>
        </xdr:nvSpPr>
        <xdr:spPr>
          <a:xfrm>
            <a:off x="3076841" y="12782550"/>
            <a:ext cx="1961073" cy="9890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Nadim Saab Cabrera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 Finanzas y Admón.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Revisó</a:t>
            </a:r>
          </a:p>
        </xdr:txBody>
      </xdr:sp>
      <xdr:sp>
        <xdr:nvSpPr>
          <xdr:cNvPr id="4" name="CuadroTexto 6"/>
          <xdr:cNvSpPr txBox="1">
            <a:spLocks noChangeArrowheads="1"/>
          </xdr:cNvSpPr>
        </xdr:nvSpPr>
        <xdr:spPr>
          <a:xfrm>
            <a:off x="5607891" y="12789884"/>
            <a:ext cx="2021633" cy="9744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Manlio Favio Pano Mendoza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Autorizo</a:t>
            </a:r>
          </a:p>
        </xdr:txBody>
      </xdr:sp>
    </xdr:grpSp>
    <xdr:clientData/>
  </xdr:twoCellAnchor>
  <xdr:twoCellAnchor editAs="oneCell">
    <xdr:from>
      <xdr:col>1</xdr:col>
      <xdr:colOff>38100</xdr:colOff>
      <xdr:row>0</xdr:row>
      <xdr:rowOff>95250</xdr:rowOff>
    </xdr:from>
    <xdr:to>
      <xdr:col>1</xdr:col>
      <xdr:colOff>1752600</xdr:colOff>
      <xdr:row>6</xdr:row>
      <xdr:rowOff>66675</xdr:rowOff>
    </xdr:to>
    <xdr:pic>
      <xdr:nvPicPr>
        <xdr:cNvPr id="5" name="2 Imagen" descr="GRO.PNG"/>
        <xdr:cNvPicPr preferRelativeResize="1">
          <a:picLocks noChangeAspect="1"/>
        </xdr:cNvPicPr>
      </xdr:nvPicPr>
      <xdr:blipFill>
        <a:blip r:embed="rId1"/>
        <a:srcRect t="7208"/>
        <a:stretch>
          <a:fillRect/>
        </a:stretch>
      </xdr:blipFill>
      <xdr:spPr>
        <a:xfrm>
          <a:off x="285750" y="95250"/>
          <a:ext cx="1714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28575</xdr:rowOff>
    </xdr:from>
    <xdr:to>
      <xdr:col>6</xdr:col>
      <xdr:colOff>9525</xdr:colOff>
      <xdr:row>6</xdr:row>
      <xdr:rowOff>0</xdr:rowOff>
    </xdr:to>
    <xdr:pic>
      <xdr:nvPicPr>
        <xdr:cNvPr id="6" name="1 Imagen" descr="gro copia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28575"/>
          <a:ext cx="1419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1</xdr:col>
      <xdr:colOff>876300</xdr:colOff>
      <xdr:row>4</xdr:row>
      <xdr:rowOff>57150</xdr:rowOff>
    </xdr:to>
    <xdr:pic>
      <xdr:nvPicPr>
        <xdr:cNvPr id="1" name="2 Imagen" descr="GRO.PNG"/>
        <xdr:cNvPicPr preferRelativeResize="1">
          <a:picLocks noChangeAspect="1"/>
        </xdr:cNvPicPr>
      </xdr:nvPicPr>
      <xdr:blipFill>
        <a:blip r:embed="rId1"/>
        <a:srcRect t="7208"/>
        <a:stretch>
          <a:fillRect/>
        </a:stretch>
      </xdr:blipFill>
      <xdr:spPr>
        <a:xfrm>
          <a:off x="152400" y="57150"/>
          <a:ext cx="1171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76200</xdr:rowOff>
    </xdr:from>
    <xdr:to>
      <xdr:col>6</xdr:col>
      <xdr:colOff>247650</xdr:colOff>
      <xdr:row>6</xdr:row>
      <xdr:rowOff>19050</xdr:rowOff>
    </xdr:to>
    <xdr:pic>
      <xdr:nvPicPr>
        <xdr:cNvPr id="2" name="1 Imagen" descr="gro copia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76200"/>
          <a:ext cx="1466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7</xdr:col>
      <xdr:colOff>219075</xdr:colOff>
      <xdr:row>48</xdr:row>
      <xdr:rowOff>152400</xdr:rowOff>
    </xdr:to>
    <xdr:grpSp>
      <xdr:nvGrpSpPr>
        <xdr:cNvPr id="3" name="Grupo 5"/>
        <xdr:cNvGrpSpPr>
          <a:grpSpLocks/>
        </xdr:cNvGrpSpPr>
      </xdr:nvGrpSpPr>
      <xdr:grpSpPr>
        <a:xfrm>
          <a:off x="447675" y="6896100"/>
          <a:ext cx="7258050" cy="962025"/>
          <a:chOff x="504825" y="12658838"/>
          <a:chExt cx="6648449" cy="931529"/>
        </a:xfrm>
        <a:solidFill>
          <a:srgbClr val="FFFFFF"/>
        </a:solidFill>
      </xdr:grpSpPr>
      <xdr:sp>
        <xdr:nvSpPr>
          <xdr:cNvPr id="4" name="CuadroTexto 4"/>
          <xdr:cNvSpPr txBox="1">
            <a:spLocks noChangeArrowheads="1"/>
          </xdr:cNvSpPr>
        </xdr:nvSpPr>
        <xdr:spPr>
          <a:xfrm>
            <a:off x="504825" y="12658838"/>
            <a:ext cx="2075978" cy="903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CP. Lucas Alarcón Miranda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la Oficina de Contabilidad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2871673" y="12680263"/>
            <a:ext cx="1933037" cy="910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Nadim Saab Cabrera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 Finanzas y Admón.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Revisó</a:t>
            </a:r>
          </a:p>
        </xdr:txBody>
      </xdr:sp>
      <xdr:sp>
        <xdr:nvSpPr>
          <xdr:cNvPr id="6" name="CuadroTexto 6"/>
          <xdr:cNvSpPr txBox="1">
            <a:spLocks noChangeArrowheads="1"/>
          </xdr:cNvSpPr>
        </xdr:nvSpPr>
        <xdr:spPr>
          <a:xfrm>
            <a:off x="5118849" y="12694469"/>
            <a:ext cx="2034425" cy="8747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Manlio Favio Pano Mendoza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Autorizo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44</xdr:row>
      <xdr:rowOff>104775</xdr:rowOff>
    </xdr:from>
    <xdr:to>
      <xdr:col>6</xdr:col>
      <xdr:colOff>647700</xdr:colOff>
      <xdr:row>51</xdr:row>
      <xdr:rowOff>47625</xdr:rowOff>
    </xdr:to>
    <xdr:grpSp>
      <xdr:nvGrpSpPr>
        <xdr:cNvPr id="1" name="Grupo 5"/>
        <xdr:cNvGrpSpPr>
          <a:grpSpLocks/>
        </xdr:cNvGrpSpPr>
      </xdr:nvGrpSpPr>
      <xdr:grpSpPr>
        <a:xfrm>
          <a:off x="628650" y="7629525"/>
          <a:ext cx="9191625" cy="1076325"/>
          <a:chOff x="504824" y="12430124"/>
          <a:chExt cx="6560435" cy="754167"/>
        </a:xfrm>
        <a:solidFill>
          <a:srgbClr val="FFFFFF"/>
        </a:solidFill>
      </xdr:grpSpPr>
      <xdr:sp>
        <xdr:nvSpPr>
          <xdr:cNvPr id="2" name="CuadroTexto 4"/>
          <xdr:cNvSpPr txBox="1">
            <a:spLocks noChangeArrowheads="1"/>
          </xdr:cNvSpPr>
        </xdr:nvSpPr>
        <xdr:spPr>
          <a:xfrm>
            <a:off x="504824" y="12461045"/>
            <a:ext cx="1528581" cy="702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CP. Lucas Alarcón Miranda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la Oficina de Contabilidad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
</a:t>
            </a:r>
          </a:p>
        </xdr:txBody>
      </xdr:sp>
      <xdr:sp>
        <xdr:nvSpPr>
          <xdr:cNvPr id="3" name="CuadroTexto 5"/>
          <xdr:cNvSpPr txBox="1">
            <a:spLocks noChangeArrowheads="1"/>
          </xdr:cNvSpPr>
        </xdr:nvSpPr>
        <xdr:spPr>
          <a:xfrm>
            <a:off x="2782935" y="12455954"/>
            <a:ext cx="1564664" cy="7283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Nadim Saab Cabrera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 Finanzas y Admón.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Revisó</a:t>
            </a:r>
          </a:p>
        </xdr:txBody>
      </xdr:sp>
      <xdr:sp>
        <xdr:nvSpPr>
          <xdr:cNvPr id="4" name="CuadroTexto 6"/>
          <xdr:cNvSpPr txBox="1">
            <a:spLocks noChangeArrowheads="1"/>
          </xdr:cNvSpPr>
        </xdr:nvSpPr>
        <xdr:spPr>
          <a:xfrm>
            <a:off x="5605562" y="12430124"/>
            <a:ext cx="1459697" cy="666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Manlio Favio Pano Mendoza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Autorizo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47625</xdr:rowOff>
    </xdr:from>
    <xdr:to>
      <xdr:col>1</xdr:col>
      <xdr:colOff>1724025</xdr:colOff>
      <xdr:row>6</xdr:row>
      <xdr:rowOff>38100</xdr:rowOff>
    </xdr:to>
    <xdr:pic>
      <xdr:nvPicPr>
        <xdr:cNvPr id="5" name="2 Imagen" descr="GRO.PNG"/>
        <xdr:cNvPicPr preferRelativeResize="1">
          <a:picLocks noChangeAspect="1"/>
        </xdr:cNvPicPr>
      </xdr:nvPicPr>
      <xdr:blipFill>
        <a:blip r:embed="rId1"/>
        <a:srcRect t="7208"/>
        <a:stretch>
          <a:fillRect/>
        </a:stretch>
      </xdr:blipFill>
      <xdr:spPr>
        <a:xfrm>
          <a:off x="533400" y="47625"/>
          <a:ext cx="1724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28575</xdr:rowOff>
    </xdr:from>
    <xdr:to>
      <xdr:col>7</xdr:col>
      <xdr:colOff>342900</xdr:colOff>
      <xdr:row>4</xdr:row>
      <xdr:rowOff>85725</xdr:rowOff>
    </xdr:to>
    <xdr:pic>
      <xdr:nvPicPr>
        <xdr:cNvPr id="6" name="1 Imagen" descr="gro copia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28575"/>
          <a:ext cx="1381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37</xdr:row>
      <xdr:rowOff>0</xdr:rowOff>
    </xdr:from>
    <xdr:to>
      <xdr:col>5</xdr:col>
      <xdr:colOff>152400</xdr:colOff>
      <xdr:row>43</xdr:row>
      <xdr:rowOff>19050</xdr:rowOff>
    </xdr:to>
    <xdr:grpSp>
      <xdr:nvGrpSpPr>
        <xdr:cNvPr id="1" name="Grupo 5"/>
        <xdr:cNvGrpSpPr>
          <a:grpSpLocks/>
        </xdr:cNvGrpSpPr>
      </xdr:nvGrpSpPr>
      <xdr:grpSpPr>
        <a:xfrm>
          <a:off x="219075" y="5762625"/>
          <a:ext cx="6981825" cy="990600"/>
          <a:chOff x="561498" y="12782550"/>
          <a:chExt cx="6939105" cy="990600"/>
        </a:xfrm>
        <a:solidFill>
          <a:srgbClr val="FFFFFF"/>
        </a:solidFill>
      </xdr:grpSpPr>
      <xdr:sp>
        <xdr:nvSpPr>
          <xdr:cNvPr id="2" name="CuadroTexto 4"/>
          <xdr:cNvSpPr txBox="1">
            <a:spLocks noChangeArrowheads="1"/>
          </xdr:cNvSpPr>
        </xdr:nvSpPr>
        <xdr:spPr>
          <a:xfrm>
            <a:off x="561498" y="12812020"/>
            <a:ext cx="2074792" cy="961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CP. Lucas Alarcón Miranda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la Oficina de Contabilidad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
</a:t>
            </a:r>
          </a:p>
        </xdr:txBody>
      </xdr:sp>
      <xdr:sp>
        <xdr:nvSpPr>
          <xdr:cNvPr id="3" name="CuadroTexto 5"/>
          <xdr:cNvSpPr txBox="1">
            <a:spLocks noChangeArrowheads="1"/>
          </xdr:cNvSpPr>
        </xdr:nvSpPr>
        <xdr:spPr>
          <a:xfrm>
            <a:off x="3078658" y="12782550"/>
            <a:ext cx="1986319" cy="990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Nadim Saab Cabrera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 Finanzas y Admón.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Revisó</a:t>
            </a:r>
          </a:p>
        </xdr:txBody>
      </xdr:sp>
      <xdr:sp>
        <xdr:nvSpPr>
          <xdr:cNvPr id="4" name="CuadroTexto 6"/>
          <xdr:cNvSpPr txBox="1">
            <a:spLocks noChangeArrowheads="1"/>
          </xdr:cNvSpPr>
        </xdr:nvSpPr>
        <xdr:spPr>
          <a:xfrm>
            <a:off x="5330398" y="12789980"/>
            <a:ext cx="2170205" cy="9759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Manlio Favio Pano Mendoza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Autorizo</a:t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19050</xdr:rowOff>
    </xdr:from>
    <xdr:to>
      <xdr:col>1</xdr:col>
      <xdr:colOff>1390650</xdr:colOff>
      <xdr:row>6</xdr:row>
      <xdr:rowOff>76200</xdr:rowOff>
    </xdr:to>
    <xdr:pic>
      <xdr:nvPicPr>
        <xdr:cNvPr id="5" name="2 Imagen" descr="GRO.PNG"/>
        <xdr:cNvPicPr preferRelativeResize="1">
          <a:picLocks noChangeAspect="1"/>
        </xdr:cNvPicPr>
      </xdr:nvPicPr>
      <xdr:blipFill>
        <a:blip r:embed="rId1"/>
        <a:srcRect t="7208"/>
        <a:stretch>
          <a:fillRect/>
        </a:stretch>
      </xdr:blipFill>
      <xdr:spPr>
        <a:xfrm>
          <a:off x="66675" y="19050"/>
          <a:ext cx="1552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85725</xdr:rowOff>
    </xdr:from>
    <xdr:to>
      <xdr:col>6</xdr:col>
      <xdr:colOff>247650</xdr:colOff>
      <xdr:row>5</xdr:row>
      <xdr:rowOff>133350</xdr:rowOff>
    </xdr:to>
    <xdr:pic>
      <xdr:nvPicPr>
        <xdr:cNvPr id="6" name="1 Imagen" descr="gro copia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85725"/>
          <a:ext cx="1381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67</xdr:row>
      <xdr:rowOff>76200</xdr:rowOff>
    </xdr:from>
    <xdr:to>
      <xdr:col>6</xdr:col>
      <xdr:colOff>228600</xdr:colOff>
      <xdr:row>74</xdr:row>
      <xdr:rowOff>152400</xdr:rowOff>
    </xdr:to>
    <xdr:grpSp>
      <xdr:nvGrpSpPr>
        <xdr:cNvPr id="1" name="Grupo 5"/>
        <xdr:cNvGrpSpPr>
          <a:grpSpLocks/>
        </xdr:cNvGrpSpPr>
      </xdr:nvGrpSpPr>
      <xdr:grpSpPr>
        <a:xfrm>
          <a:off x="295275" y="9296400"/>
          <a:ext cx="7067550" cy="1181100"/>
          <a:chOff x="561497" y="12782550"/>
          <a:chExt cx="7068027" cy="9906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561497" y="12813259"/>
            <a:ext cx="2065631" cy="953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CP. Lucas Alarcón Miranda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la Oficina de Contabilidad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084783" y="12782550"/>
            <a:ext cx="1954309" cy="990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Nadim Saab Cabrera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 Finanzas y Admón.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Revisó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5609835" y="12788741"/>
            <a:ext cx="2019689" cy="978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Manlio Favio Pano Mendoza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Autorizo</a:t>
            </a:r>
          </a:p>
        </xdr:txBody>
      </xdr:sp>
    </xdr:grpSp>
    <xdr:clientData/>
  </xdr:twoCellAnchor>
  <xdr:twoCellAnchor editAs="oneCell">
    <xdr:from>
      <xdr:col>0</xdr:col>
      <xdr:colOff>171450</xdr:colOff>
      <xdr:row>0</xdr:row>
      <xdr:rowOff>38100</xdr:rowOff>
    </xdr:from>
    <xdr:to>
      <xdr:col>2</xdr:col>
      <xdr:colOff>809625</xdr:colOff>
      <xdr:row>6</xdr:row>
      <xdr:rowOff>9525</xdr:rowOff>
    </xdr:to>
    <xdr:pic>
      <xdr:nvPicPr>
        <xdr:cNvPr id="5" name="2 Imagen" descr="GRO.PNG"/>
        <xdr:cNvPicPr preferRelativeResize="1">
          <a:picLocks noChangeAspect="1"/>
        </xdr:cNvPicPr>
      </xdr:nvPicPr>
      <xdr:blipFill>
        <a:blip r:embed="rId1"/>
        <a:srcRect t="7208"/>
        <a:stretch>
          <a:fillRect/>
        </a:stretch>
      </xdr:blipFill>
      <xdr:spPr>
        <a:xfrm>
          <a:off x="171450" y="38100"/>
          <a:ext cx="1666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0</xdr:row>
      <xdr:rowOff>76200</xdr:rowOff>
    </xdr:from>
    <xdr:to>
      <xdr:col>6</xdr:col>
      <xdr:colOff>371475</xdr:colOff>
      <xdr:row>5</xdr:row>
      <xdr:rowOff>123825</xdr:rowOff>
    </xdr:to>
    <xdr:pic>
      <xdr:nvPicPr>
        <xdr:cNvPr id="6" name="1 Imagen" descr="gro copia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76200"/>
          <a:ext cx="1381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33</xdr:row>
      <xdr:rowOff>38100</xdr:rowOff>
    </xdr:from>
    <xdr:to>
      <xdr:col>7</xdr:col>
      <xdr:colOff>1000125</xdr:colOff>
      <xdr:row>39</xdr:row>
      <xdr:rowOff>66675</xdr:rowOff>
    </xdr:to>
    <xdr:grpSp>
      <xdr:nvGrpSpPr>
        <xdr:cNvPr id="1" name="Grupo 5"/>
        <xdr:cNvGrpSpPr>
          <a:grpSpLocks/>
        </xdr:cNvGrpSpPr>
      </xdr:nvGrpSpPr>
      <xdr:grpSpPr>
        <a:xfrm>
          <a:off x="971550" y="6848475"/>
          <a:ext cx="8772525" cy="1000125"/>
          <a:chOff x="561497" y="12792075"/>
          <a:chExt cx="6356572" cy="1000125"/>
        </a:xfrm>
        <a:solidFill>
          <a:srgbClr val="FFFFFF"/>
        </a:solidFill>
      </xdr:grpSpPr>
      <xdr:sp>
        <xdr:nvSpPr>
          <xdr:cNvPr id="2" name="CuadroTexto 6"/>
          <xdr:cNvSpPr txBox="1">
            <a:spLocks noChangeArrowheads="1"/>
          </xdr:cNvSpPr>
        </xdr:nvSpPr>
        <xdr:spPr>
          <a:xfrm>
            <a:off x="561497" y="12814078"/>
            <a:ext cx="1619337" cy="9486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CP. Lucas Alarcón Miranda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la Oficina de Contabilidad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
</a:t>
            </a:r>
          </a:p>
        </xdr:txBody>
      </xdr:sp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56103" y="12799326"/>
            <a:ext cx="1422283" cy="9928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Nadim Saab Cabrera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 Finanzas y Admón.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Revisó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5276484" y="12792075"/>
            <a:ext cx="1641585" cy="9706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Manlio Favio Pano Mendoza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Autorizo</a:t>
            </a:r>
          </a:p>
        </xdr:txBody>
      </xdr:sp>
    </xdr:grpSp>
    <xdr:clientData/>
  </xdr:twoCellAnchor>
  <xdr:twoCellAnchor editAs="oneCell">
    <xdr:from>
      <xdr:col>1</xdr:col>
      <xdr:colOff>180975</xdr:colOff>
      <xdr:row>0</xdr:row>
      <xdr:rowOff>57150</xdr:rowOff>
    </xdr:from>
    <xdr:to>
      <xdr:col>1</xdr:col>
      <xdr:colOff>1895475</xdr:colOff>
      <xdr:row>6</xdr:row>
      <xdr:rowOff>0</xdr:rowOff>
    </xdr:to>
    <xdr:pic>
      <xdr:nvPicPr>
        <xdr:cNvPr id="5" name="2 Imagen" descr="GRO.PNG"/>
        <xdr:cNvPicPr preferRelativeResize="1">
          <a:picLocks noChangeAspect="1"/>
        </xdr:cNvPicPr>
      </xdr:nvPicPr>
      <xdr:blipFill>
        <a:blip r:embed="rId1"/>
        <a:srcRect t="7208"/>
        <a:stretch>
          <a:fillRect/>
        </a:stretch>
      </xdr:blipFill>
      <xdr:spPr>
        <a:xfrm>
          <a:off x="438150" y="57150"/>
          <a:ext cx="1714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85725</xdr:rowOff>
    </xdr:from>
    <xdr:to>
      <xdr:col>7</xdr:col>
      <xdr:colOff>904875</xdr:colOff>
      <xdr:row>6</xdr:row>
      <xdr:rowOff>104775</xdr:rowOff>
    </xdr:to>
    <xdr:pic>
      <xdr:nvPicPr>
        <xdr:cNvPr id="6" name="1 Imagen" descr="gro copia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85725"/>
          <a:ext cx="1419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22</xdr:row>
      <xdr:rowOff>0</xdr:rowOff>
    </xdr:from>
    <xdr:to>
      <xdr:col>16</xdr:col>
      <xdr:colOff>47625</xdr:colOff>
      <xdr:row>27</xdr:row>
      <xdr:rowOff>66675</xdr:rowOff>
    </xdr:to>
    <xdr:grpSp>
      <xdr:nvGrpSpPr>
        <xdr:cNvPr id="1" name="Grupo 5"/>
        <xdr:cNvGrpSpPr>
          <a:grpSpLocks/>
        </xdr:cNvGrpSpPr>
      </xdr:nvGrpSpPr>
      <xdr:grpSpPr>
        <a:xfrm>
          <a:off x="1085850" y="4229100"/>
          <a:ext cx="10858500" cy="895350"/>
          <a:chOff x="694538" y="12782550"/>
          <a:chExt cx="7143348" cy="89535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694538" y="12811425"/>
            <a:ext cx="1576894" cy="8664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CP. Antonia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Tapia Mendoza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Auxiliar  Contable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080416" y="12782550"/>
            <a:ext cx="1957277" cy="8447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Nadim Saab Cabrera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 Finanzas y Admón.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Revisó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6309210" y="12789713"/>
            <a:ext cx="1528676" cy="7941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Manlio Favio Pano Mendoza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Autorizo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L106"/>
  <sheetViews>
    <sheetView zoomScalePageLayoutView="0" workbookViewId="0" topLeftCell="A1">
      <selection activeCell="A13" sqref="A13"/>
    </sheetView>
  </sheetViews>
  <sheetFormatPr defaultColWidth="8.00390625" defaultRowHeight="12.75"/>
  <cols>
    <col min="1" max="1" width="3.28125" style="144" customWidth="1"/>
    <col min="2" max="2" width="2.57421875" style="144" customWidth="1"/>
    <col min="3" max="3" width="36.00390625" style="144" customWidth="1"/>
    <col min="4" max="4" width="12.8515625" style="144" customWidth="1"/>
    <col min="5" max="5" width="1.8515625" style="144" customWidth="1"/>
    <col min="6" max="6" width="12.28125" style="144" customWidth="1"/>
    <col min="7" max="7" width="4.421875" style="144" customWidth="1"/>
    <col min="8" max="8" width="2.57421875" style="144" customWidth="1"/>
    <col min="9" max="9" width="42.7109375" style="144" customWidth="1"/>
    <col min="10" max="10" width="14.7109375" style="144" customWidth="1"/>
    <col min="11" max="11" width="3.28125" style="144" customWidth="1"/>
    <col min="12" max="12" width="16.140625" style="144" customWidth="1"/>
    <col min="13" max="16384" width="8.00390625" style="144" customWidth="1"/>
  </cols>
  <sheetData>
    <row r="1" ht="11.25" customHeight="1"/>
    <row r="2" spans="4:11" ht="17.25" customHeight="1">
      <c r="D2" s="198" t="s">
        <v>219</v>
      </c>
      <c r="E2" s="198"/>
      <c r="F2" s="198"/>
      <c r="G2" s="198"/>
      <c r="H2" s="198"/>
      <c r="I2" s="198"/>
      <c r="J2" s="198"/>
      <c r="K2" s="130"/>
    </row>
    <row r="3" spans="4:11" ht="17.25" customHeight="1">
      <c r="D3" s="199" t="s">
        <v>208</v>
      </c>
      <c r="E3" s="199"/>
      <c r="F3" s="199"/>
      <c r="G3" s="199"/>
      <c r="H3" s="199"/>
      <c r="I3" s="199"/>
      <c r="J3" s="199"/>
      <c r="K3" s="131"/>
    </row>
    <row r="4" spans="2:11" ht="11.25" customHeight="1">
      <c r="B4" s="124"/>
      <c r="C4" s="124"/>
      <c r="D4" s="200" t="s">
        <v>316</v>
      </c>
      <c r="E4" s="200"/>
      <c r="F4" s="200"/>
      <c r="G4" s="200"/>
      <c r="H4" s="200"/>
      <c r="I4" s="200"/>
      <c r="J4" s="200"/>
      <c r="K4" s="132"/>
    </row>
    <row r="5" spans="2:11" ht="11.25" customHeight="1">
      <c r="B5" s="124"/>
      <c r="C5" s="124"/>
      <c r="J5" s="66"/>
      <c r="K5" s="66"/>
    </row>
    <row r="6" spans="2:12" ht="18" customHeight="1">
      <c r="B6" s="60"/>
      <c r="C6" s="99" t="s">
        <v>220</v>
      </c>
      <c r="D6" s="61">
        <v>2017</v>
      </c>
      <c r="E6" s="63" t="s">
        <v>155</v>
      </c>
      <c r="F6" s="61">
        <v>2016</v>
      </c>
      <c r="G6" s="61"/>
      <c r="H6" s="61"/>
      <c r="I6" s="18" t="s">
        <v>220</v>
      </c>
      <c r="J6" s="61">
        <v>2017</v>
      </c>
      <c r="K6" s="61"/>
      <c r="L6" s="62">
        <v>2016</v>
      </c>
    </row>
    <row r="7" ht="16.5" customHeight="1"/>
    <row r="8" spans="2:9" ht="11.25" customHeight="1">
      <c r="B8" s="184" t="s">
        <v>71</v>
      </c>
      <c r="C8" s="184"/>
      <c r="H8" s="184" t="s">
        <v>72</v>
      </c>
      <c r="I8" s="184"/>
    </row>
    <row r="9" spans="2:12" ht="15.75" customHeight="1">
      <c r="B9" s="185" t="s">
        <v>73</v>
      </c>
      <c r="C9" s="185"/>
      <c r="D9" s="140">
        <v>219870712.48</v>
      </c>
      <c r="E9" s="186">
        <v>112095000.35</v>
      </c>
      <c r="F9" s="186"/>
      <c r="G9" s="136"/>
      <c r="H9" s="187" t="s">
        <v>74</v>
      </c>
      <c r="I9" s="187"/>
      <c r="J9" s="156">
        <v>82815948.49</v>
      </c>
      <c r="K9" s="128"/>
      <c r="L9" s="145">
        <f>SUM(L10)</f>
        <v>74953100.11</v>
      </c>
    </row>
    <row r="10" spans="2:12" ht="9" customHeight="1">
      <c r="B10" s="188" t="s">
        <v>75</v>
      </c>
      <c r="C10" s="188"/>
      <c r="D10" s="139">
        <v>2863989.83</v>
      </c>
      <c r="E10" s="189">
        <v>2224117.83</v>
      </c>
      <c r="F10" s="189"/>
      <c r="G10" s="134"/>
      <c r="H10" s="190" t="s">
        <v>76</v>
      </c>
      <c r="I10" s="190"/>
      <c r="J10" s="69">
        <v>82815948.49</v>
      </c>
      <c r="K10" s="128"/>
      <c r="L10" s="146">
        <v>74953100.11</v>
      </c>
    </row>
    <row r="11" spans="2:12" ht="9" customHeight="1">
      <c r="B11" s="188" t="s">
        <v>77</v>
      </c>
      <c r="C11" s="188"/>
      <c r="D11" s="139">
        <v>95825763.45</v>
      </c>
      <c r="E11" s="189">
        <v>92502476.45</v>
      </c>
      <c r="F11" s="189"/>
      <c r="G11" s="134"/>
      <c r="H11" s="190" t="s">
        <v>275</v>
      </c>
      <c r="I11" s="190"/>
      <c r="J11" s="69">
        <v>0</v>
      </c>
      <c r="K11" s="128"/>
      <c r="L11" s="155">
        <v>0</v>
      </c>
    </row>
    <row r="12" spans="2:12" ht="9" customHeight="1">
      <c r="B12" s="188" t="s">
        <v>79</v>
      </c>
      <c r="C12" s="188"/>
      <c r="D12" s="139">
        <v>17810127.99</v>
      </c>
      <c r="E12" s="189">
        <v>17367655.07</v>
      </c>
      <c r="F12" s="189"/>
      <c r="G12" s="134"/>
      <c r="H12" s="190" t="s">
        <v>276</v>
      </c>
      <c r="I12" s="190"/>
      <c r="J12" s="69">
        <v>0</v>
      </c>
      <c r="K12" s="128"/>
      <c r="L12" s="155">
        <v>0</v>
      </c>
    </row>
    <row r="13" spans="2:12" ht="9" customHeight="1">
      <c r="B13" s="188" t="s">
        <v>80</v>
      </c>
      <c r="C13" s="188"/>
      <c r="D13" s="139">
        <v>103370831.21</v>
      </c>
      <c r="E13" s="189">
        <v>0</v>
      </c>
      <c r="F13" s="189"/>
      <c r="G13" s="134"/>
      <c r="H13" s="190" t="s">
        <v>277</v>
      </c>
      <c r="I13" s="190"/>
      <c r="J13" s="69">
        <v>0</v>
      </c>
      <c r="K13" s="128"/>
      <c r="L13" s="155">
        <v>0</v>
      </c>
    </row>
    <row r="14" spans="2:12" ht="9" customHeight="1">
      <c r="B14" s="188" t="s">
        <v>82</v>
      </c>
      <c r="C14" s="188"/>
      <c r="D14" s="139">
        <v>0</v>
      </c>
      <c r="E14" s="189">
        <v>751</v>
      </c>
      <c r="F14" s="189"/>
      <c r="G14" s="134"/>
      <c r="H14" s="190" t="s">
        <v>278</v>
      </c>
      <c r="I14" s="190"/>
      <c r="J14" s="69">
        <v>0</v>
      </c>
      <c r="K14" s="128"/>
      <c r="L14" s="155">
        <v>0</v>
      </c>
    </row>
    <row r="15" spans="2:12" ht="9" customHeight="1">
      <c r="B15" s="188" t="s">
        <v>279</v>
      </c>
      <c r="C15" s="188"/>
      <c r="D15" s="139">
        <v>0</v>
      </c>
      <c r="E15" s="189">
        <v>0</v>
      </c>
      <c r="F15" s="189"/>
      <c r="G15" s="134"/>
      <c r="H15" s="190" t="s">
        <v>280</v>
      </c>
      <c r="I15" s="190"/>
      <c r="J15" s="69">
        <v>0</v>
      </c>
      <c r="K15" s="128"/>
      <c r="L15" s="155">
        <v>0</v>
      </c>
    </row>
    <row r="16" spans="2:12" ht="9" customHeight="1">
      <c r="B16" s="188" t="s">
        <v>281</v>
      </c>
      <c r="C16" s="188"/>
      <c r="D16" s="139">
        <v>0</v>
      </c>
      <c r="E16" s="189">
        <v>0</v>
      </c>
      <c r="F16" s="189"/>
      <c r="G16" s="134"/>
      <c r="H16" s="190" t="s">
        <v>282</v>
      </c>
      <c r="I16" s="190"/>
      <c r="J16" s="69">
        <v>0</v>
      </c>
      <c r="K16" s="128"/>
      <c r="L16" s="155">
        <v>0</v>
      </c>
    </row>
    <row r="17" spans="2:12" ht="11.25" customHeight="1">
      <c r="B17" s="184" t="s">
        <v>84</v>
      </c>
      <c r="C17" s="184"/>
      <c r="D17" s="126">
        <v>219870712.48</v>
      </c>
      <c r="E17" s="191">
        <v>112095000.35</v>
      </c>
      <c r="F17" s="191"/>
      <c r="G17" s="137"/>
      <c r="H17" s="190" t="s">
        <v>283</v>
      </c>
      <c r="I17" s="190"/>
      <c r="J17" s="69">
        <v>0</v>
      </c>
      <c r="K17" s="128"/>
      <c r="L17" s="155">
        <v>0</v>
      </c>
    </row>
    <row r="18" spans="2:12" ht="15.75" customHeight="1">
      <c r="B18" s="185" t="s">
        <v>86</v>
      </c>
      <c r="C18" s="185"/>
      <c r="D18" s="140">
        <v>124263400.34</v>
      </c>
      <c r="E18" s="186">
        <v>233013461.42</v>
      </c>
      <c r="F18" s="186"/>
      <c r="G18" s="136"/>
      <c r="H18" s="192" t="s">
        <v>78</v>
      </c>
      <c r="I18" s="192"/>
      <c r="J18" s="163">
        <v>82815948.49</v>
      </c>
      <c r="K18" s="128"/>
      <c r="L18" s="157">
        <f>SUM(L10)</f>
        <v>74953100.11</v>
      </c>
    </row>
    <row r="19" spans="2:12" ht="9" customHeight="1">
      <c r="B19" s="188" t="s">
        <v>284</v>
      </c>
      <c r="C19" s="188"/>
      <c r="D19" s="139">
        <v>0</v>
      </c>
      <c r="E19" s="189">
        <v>0</v>
      </c>
      <c r="F19" s="189"/>
      <c r="G19" s="134"/>
      <c r="H19" s="187" t="s">
        <v>81</v>
      </c>
      <c r="I19" s="187"/>
      <c r="J19" s="156">
        <v>7041872.99</v>
      </c>
      <c r="K19" s="128"/>
      <c r="L19" s="148">
        <v>2346410.1</v>
      </c>
    </row>
    <row r="20" spans="2:12" ht="9" customHeight="1">
      <c r="B20" s="188" t="s">
        <v>88</v>
      </c>
      <c r="C20" s="188"/>
      <c r="D20" s="139">
        <v>2550321</v>
      </c>
      <c r="E20" s="189">
        <v>2550321</v>
      </c>
      <c r="F20" s="189"/>
      <c r="G20" s="134"/>
      <c r="H20" s="190" t="s">
        <v>285</v>
      </c>
      <c r="I20" s="190"/>
      <c r="J20" s="69">
        <v>0</v>
      </c>
      <c r="K20" s="128"/>
      <c r="L20" s="149">
        <v>0</v>
      </c>
    </row>
    <row r="21" spans="2:12" ht="9" customHeight="1">
      <c r="B21" s="188" t="s">
        <v>89</v>
      </c>
      <c r="C21" s="188"/>
      <c r="D21" s="139">
        <v>142215700.91</v>
      </c>
      <c r="E21" s="189">
        <v>249553443.1</v>
      </c>
      <c r="F21" s="189"/>
      <c r="G21" s="134"/>
      <c r="H21" s="190" t="s">
        <v>83</v>
      </c>
      <c r="I21" s="190"/>
      <c r="J21" s="69">
        <v>4421495.69</v>
      </c>
      <c r="K21" s="128"/>
      <c r="L21" s="149">
        <v>0</v>
      </c>
    </row>
    <row r="22" spans="2:12" ht="9" customHeight="1">
      <c r="B22" s="188" t="s">
        <v>3</v>
      </c>
      <c r="C22" s="188"/>
      <c r="D22" s="139">
        <v>2584155.9</v>
      </c>
      <c r="E22" s="189">
        <v>3702854.65</v>
      </c>
      <c r="F22" s="189"/>
      <c r="G22" s="134"/>
      <c r="H22" s="190" t="s">
        <v>286</v>
      </c>
      <c r="I22" s="190"/>
      <c r="J22" s="69">
        <v>0</v>
      </c>
      <c r="K22" s="128"/>
      <c r="L22" s="149">
        <v>0</v>
      </c>
    </row>
    <row r="23" spans="2:12" ht="9" customHeight="1">
      <c r="B23" s="188" t="s">
        <v>225</v>
      </c>
      <c r="C23" s="188"/>
      <c r="D23" s="139">
        <v>3352.4</v>
      </c>
      <c r="E23" s="189">
        <v>0</v>
      </c>
      <c r="F23" s="189"/>
      <c r="G23" s="134"/>
      <c r="H23" s="190" t="s">
        <v>85</v>
      </c>
      <c r="I23" s="190"/>
      <c r="J23" s="69">
        <v>1150447.2</v>
      </c>
      <c r="K23" s="128"/>
      <c r="L23" s="146">
        <v>876480</v>
      </c>
    </row>
    <row r="24" spans="2:12" ht="9" customHeight="1">
      <c r="B24" s="188" t="s">
        <v>90</v>
      </c>
      <c r="C24" s="188"/>
      <c r="D24" s="127">
        <v>-23381070.94</v>
      </c>
      <c r="E24" s="193">
        <v>-23108934.46</v>
      </c>
      <c r="F24" s="193"/>
      <c r="G24" s="138"/>
      <c r="H24" s="190" t="s">
        <v>287</v>
      </c>
      <c r="I24" s="190"/>
      <c r="J24" s="69">
        <v>0</v>
      </c>
      <c r="K24" s="128"/>
      <c r="L24" s="160">
        <v>0</v>
      </c>
    </row>
    <row r="25" spans="2:12" ht="9" customHeight="1">
      <c r="B25" s="188" t="s">
        <v>92</v>
      </c>
      <c r="C25" s="188"/>
      <c r="D25" s="139">
        <v>3315.95</v>
      </c>
      <c r="E25" s="189">
        <v>28152.01</v>
      </c>
      <c r="F25" s="189"/>
      <c r="G25" s="134"/>
      <c r="H25" s="190" t="s">
        <v>139</v>
      </c>
      <c r="I25" s="190"/>
      <c r="J25" s="69">
        <v>1469930.1</v>
      </c>
      <c r="K25" s="128"/>
      <c r="L25" s="150">
        <v>1469930.1</v>
      </c>
    </row>
    <row r="26" spans="2:12" ht="9" customHeight="1">
      <c r="B26" s="188" t="s">
        <v>288</v>
      </c>
      <c r="C26" s="188"/>
      <c r="D26" s="139">
        <v>0</v>
      </c>
      <c r="E26" s="189">
        <v>0</v>
      </c>
      <c r="F26" s="189"/>
      <c r="G26" s="134"/>
      <c r="H26" s="192" t="s">
        <v>87</v>
      </c>
      <c r="I26" s="192"/>
      <c r="J26" s="163">
        <v>7041872.99</v>
      </c>
      <c r="K26" s="128"/>
      <c r="L26" s="158">
        <f>SUM(L20:L25)</f>
        <v>2346410.1</v>
      </c>
    </row>
    <row r="27" spans="2:12" ht="9" customHeight="1">
      <c r="B27" s="188" t="s">
        <v>93</v>
      </c>
      <c r="C27" s="188"/>
      <c r="D27" s="139">
        <v>287625.12</v>
      </c>
      <c r="E27" s="189">
        <v>287625.12</v>
      </c>
      <c r="F27" s="189"/>
      <c r="G27" s="134"/>
      <c r="H27" s="128"/>
      <c r="I27" s="162" t="s">
        <v>15</v>
      </c>
      <c r="J27" s="159"/>
      <c r="K27" s="162"/>
      <c r="L27" s="157"/>
    </row>
    <row r="28" spans="2:12" ht="11.25" customHeight="1">
      <c r="B28" s="184" t="s">
        <v>95</v>
      </c>
      <c r="C28" s="184"/>
      <c r="D28" s="126">
        <v>124263400.34</v>
      </c>
      <c r="E28" s="191">
        <v>233013461.42</v>
      </c>
      <c r="F28" s="191"/>
      <c r="G28" s="137"/>
      <c r="H28" s="128"/>
      <c r="I28" s="65"/>
      <c r="J28" s="164"/>
      <c r="K28" s="65"/>
      <c r="L28" s="157"/>
    </row>
    <row r="29" spans="3:12" ht="11.25" customHeight="1">
      <c r="C29" s="100" t="s">
        <v>15</v>
      </c>
      <c r="D29" s="56"/>
      <c r="E29" s="56"/>
      <c r="F29" s="56"/>
      <c r="G29" s="135"/>
      <c r="H29" s="192" t="s">
        <v>91</v>
      </c>
      <c r="I29" s="192"/>
      <c r="J29" s="163">
        <v>89857821.48</v>
      </c>
      <c r="K29" s="128"/>
      <c r="L29" s="151">
        <v>77299510.21</v>
      </c>
    </row>
    <row r="30" spans="2:12" ht="11.25" customHeight="1">
      <c r="B30" s="184" t="s">
        <v>98</v>
      </c>
      <c r="C30" s="184"/>
      <c r="D30" s="126">
        <v>344134112.82</v>
      </c>
      <c r="E30" s="191">
        <v>345108461.77</v>
      </c>
      <c r="F30" s="191"/>
      <c r="G30" s="137"/>
      <c r="H30" s="128"/>
      <c r="I30" s="128"/>
      <c r="J30" s="14"/>
      <c r="K30" s="128"/>
      <c r="L30" s="14"/>
    </row>
    <row r="31" spans="8:12" ht="9" customHeight="1">
      <c r="H31" s="187" t="s">
        <v>94</v>
      </c>
      <c r="I31" s="187"/>
      <c r="J31" s="156">
        <v>363188603.54</v>
      </c>
      <c r="K31" s="128"/>
      <c r="L31" s="152">
        <v>363358608.92</v>
      </c>
    </row>
    <row r="32" spans="8:12" ht="9" customHeight="1">
      <c r="H32" s="190" t="s">
        <v>96</v>
      </c>
      <c r="I32" s="190"/>
      <c r="J32" s="69">
        <v>306854020.96</v>
      </c>
      <c r="K32" s="128"/>
      <c r="L32" s="153">
        <v>306854020.96</v>
      </c>
    </row>
    <row r="33" spans="8:12" ht="9" customHeight="1">
      <c r="H33" s="190" t="s">
        <v>97</v>
      </c>
      <c r="I33" s="190"/>
      <c r="J33" s="69">
        <v>53805883.37</v>
      </c>
      <c r="K33" s="128"/>
      <c r="L33" s="154">
        <v>53805883.37</v>
      </c>
    </row>
    <row r="34" spans="8:12" ht="9" customHeight="1">
      <c r="H34" s="190" t="s">
        <v>99</v>
      </c>
      <c r="I34" s="190"/>
      <c r="J34" s="69">
        <v>2528699.21</v>
      </c>
      <c r="K34" s="128"/>
      <c r="L34" s="154">
        <v>2398704</v>
      </c>
    </row>
    <row r="35" spans="8:12" ht="15.75" customHeight="1">
      <c r="H35" s="187" t="s">
        <v>141</v>
      </c>
      <c r="I35" s="187"/>
      <c r="J35" s="165">
        <v>-108912312.2</v>
      </c>
      <c r="K35" s="128"/>
      <c r="L35" s="161">
        <v>-95982635.29</v>
      </c>
    </row>
    <row r="36" spans="8:11" ht="9" customHeight="1">
      <c r="H36" s="190" t="s">
        <v>100</v>
      </c>
      <c r="I36" s="190"/>
      <c r="J36" s="166">
        <v>-13156311.64</v>
      </c>
      <c r="K36" s="128"/>
    </row>
    <row r="37" spans="8:12" ht="9" customHeight="1">
      <c r="H37" s="190" t="s">
        <v>101</v>
      </c>
      <c r="I37" s="190"/>
      <c r="J37" s="166">
        <v>-95996483.41</v>
      </c>
      <c r="K37" s="128"/>
      <c r="L37" s="161">
        <v>-95982635.29</v>
      </c>
    </row>
    <row r="38" spans="8:12" ht="9" customHeight="1">
      <c r="H38" s="190" t="s">
        <v>102</v>
      </c>
      <c r="I38" s="190"/>
      <c r="J38" s="69">
        <v>367451.62</v>
      </c>
      <c r="K38" s="128"/>
      <c r="L38" s="146">
        <v>432977.93</v>
      </c>
    </row>
    <row r="39" spans="8:12" ht="9" customHeight="1">
      <c r="H39" s="190" t="s">
        <v>190</v>
      </c>
      <c r="I39" s="190"/>
      <c r="J39" s="69">
        <v>0</v>
      </c>
      <c r="K39" s="128"/>
      <c r="L39" s="159"/>
    </row>
    <row r="40" spans="8:12" ht="9" customHeight="1">
      <c r="H40" s="190" t="s">
        <v>187</v>
      </c>
      <c r="I40" s="190"/>
      <c r="J40" s="166">
        <v>-126968.77</v>
      </c>
      <c r="K40" s="128"/>
      <c r="L40" s="147">
        <v>267808951.56</v>
      </c>
    </row>
    <row r="41" spans="8:12" ht="9" customHeight="1">
      <c r="H41" s="125"/>
      <c r="I41" s="125"/>
      <c r="J41" s="166"/>
      <c r="K41" s="128"/>
      <c r="L41" s="147"/>
    </row>
    <row r="42" spans="8:12" ht="22.5" customHeight="1">
      <c r="H42" s="187" t="s">
        <v>103</v>
      </c>
      <c r="I42" s="187"/>
      <c r="J42" s="156">
        <v>0</v>
      </c>
      <c r="K42" s="128"/>
      <c r="L42" s="169">
        <v>0</v>
      </c>
    </row>
    <row r="43" spans="8:12" ht="3.75" customHeight="1">
      <c r="H43" s="167"/>
      <c r="I43" s="167"/>
      <c r="J43" s="156"/>
      <c r="K43" s="128"/>
      <c r="L43" s="159"/>
    </row>
    <row r="44" spans="8:12" ht="13.5" customHeight="1">
      <c r="H44" s="201" t="s">
        <v>315</v>
      </c>
      <c r="I44" s="201"/>
      <c r="J44" s="156">
        <v>254276291.34</v>
      </c>
      <c r="K44" s="128"/>
      <c r="L44" s="168">
        <v>267808951.56</v>
      </c>
    </row>
    <row r="45" spans="8:12" ht="15" customHeight="1">
      <c r="H45" s="190" t="s">
        <v>289</v>
      </c>
      <c r="I45" s="190"/>
      <c r="J45" s="69">
        <v>0</v>
      </c>
      <c r="K45" s="128"/>
      <c r="L45" s="160">
        <v>0</v>
      </c>
    </row>
    <row r="46" spans="8:12" ht="9" customHeight="1">
      <c r="H46" s="188" t="s">
        <v>290</v>
      </c>
      <c r="I46" s="188"/>
      <c r="J46" s="141">
        <v>0</v>
      </c>
      <c r="L46" s="160">
        <v>0</v>
      </c>
    </row>
    <row r="47" ht="6.75" customHeight="1">
      <c r="L47" s="14"/>
    </row>
    <row r="48" spans="9:12" ht="15.75" customHeight="1">
      <c r="I48" s="143" t="s">
        <v>104</v>
      </c>
      <c r="J48" s="170">
        <v>344134112.82</v>
      </c>
      <c r="K48" s="104"/>
      <c r="L48" s="171">
        <v>345108461.77</v>
      </c>
    </row>
    <row r="49" spans="9:12" ht="15.75" customHeight="1">
      <c r="I49" s="143"/>
      <c r="J49" s="170"/>
      <c r="K49" s="104"/>
      <c r="L49" s="171"/>
    </row>
    <row r="50" spans="1:11" ht="14.25" customHeight="1">
      <c r="A50" s="57"/>
      <c r="B50" s="57" t="s">
        <v>149</v>
      </c>
      <c r="C50" s="129"/>
      <c r="G50" s="124"/>
      <c r="H50" s="124"/>
      <c r="I50" s="126"/>
      <c r="J50" s="58"/>
      <c r="K50" s="58"/>
    </row>
    <row r="51" spans="2:11" ht="7.5" customHeight="1">
      <c r="B51" s="129"/>
      <c r="C51" s="129"/>
      <c r="G51" s="124"/>
      <c r="H51" s="124"/>
      <c r="I51" s="126"/>
      <c r="J51" s="58"/>
      <c r="K51" s="58"/>
    </row>
    <row r="52" spans="2:11" ht="14.25" customHeight="1">
      <c r="B52" s="57" t="s">
        <v>196</v>
      </c>
      <c r="C52" s="129"/>
      <c r="H52" s="124"/>
      <c r="I52" s="124"/>
      <c r="J52" s="126"/>
      <c r="K52" s="58"/>
    </row>
    <row r="53" spans="1:11" ht="13.5" customHeight="1">
      <c r="A53" s="57"/>
      <c r="B53" s="57" t="s">
        <v>197</v>
      </c>
      <c r="C53" s="129"/>
      <c r="H53" s="124"/>
      <c r="I53" s="124"/>
      <c r="J53" s="126"/>
      <c r="K53" s="58"/>
    </row>
    <row r="54" spans="1:11" ht="15" customHeight="1">
      <c r="A54" s="57"/>
      <c r="B54" s="57" t="s">
        <v>198</v>
      </c>
      <c r="C54" s="129"/>
      <c r="H54" s="124"/>
      <c r="I54" s="124"/>
      <c r="J54" s="126"/>
      <c r="K54" s="58"/>
    </row>
    <row r="55" spans="2:11" ht="8.25" customHeight="1">
      <c r="B55" s="202"/>
      <c r="C55" s="202"/>
      <c r="H55" s="124"/>
      <c r="I55" s="124"/>
      <c r="J55" s="126"/>
      <c r="K55" s="58"/>
    </row>
    <row r="56" spans="2:11" ht="11.25" customHeight="1">
      <c r="B56" s="59" t="s">
        <v>150</v>
      </c>
      <c r="C56" s="129"/>
      <c r="H56" s="124"/>
      <c r="I56" s="124"/>
      <c r="J56" s="126"/>
      <c r="K56" s="58"/>
    </row>
    <row r="57" spans="1:11" ht="13.5" customHeight="1">
      <c r="A57" s="59"/>
      <c r="B57" s="59" t="s">
        <v>151</v>
      </c>
      <c r="C57" s="129"/>
      <c r="H57" s="124"/>
      <c r="I57" s="124"/>
      <c r="J57" s="126"/>
      <c r="K57" s="58"/>
    </row>
    <row r="58" spans="2:11" ht="8.25" customHeight="1">
      <c r="B58" s="129"/>
      <c r="C58" s="129"/>
      <c r="H58" s="124"/>
      <c r="I58" s="124"/>
      <c r="J58" s="126"/>
      <c r="K58" s="58"/>
    </row>
    <row r="59" spans="1:11" ht="16.5" customHeight="1">
      <c r="A59" s="1"/>
      <c r="B59" s="1" t="s">
        <v>152</v>
      </c>
      <c r="C59" s="129"/>
      <c r="H59" s="124"/>
      <c r="I59" s="124"/>
      <c r="J59" s="126"/>
      <c r="K59" s="58"/>
    </row>
    <row r="60" spans="2:11" ht="6.75" customHeight="1">
      <c r="B60" s="129"/>
      <c r="C60" s="129"/>
      <c r="H60" s="124"/>
      <c r="I60" s="124"/>
      <c r="J60" s="126"/>
      <c r="K60" s="58"/>
    </row>
    <row r="61" spans="1:11" ht="15.75" customHeight="1">
      <c r="A61" s="1"/>
      <c r="B61" s="1" t="s">
        <v>153</v>
      </c>
      <c r="C61" s="129"/>
      <c r="H61" s="124"/>
      <c r="I61" s="124"/>
      <c r="J61" s="126"/>
      <c r="K61" s="58"/>
    </row>
    <row r="62" spans="2:11" ht="11.25" customHeight="1">
      <c r="B62" s="129"/>
      <c r="C62" s="129"/>
      <c r="H62" s="124"/>
      <c r="I62" s="124"/>
      <c r="J62" s="126"/>
      <c r="K62" s="58"/>
    </row>
    <row r="63" spans="2:11" ht="15" customHeight="1">
      <c r="B63" s="1" t="s">
        <v>154</v>
      </c>
      <c r="C63" s="129"/>
      <c r="H63" s="124"/>
      <c r="I63" s="124"/>
      <c r="J63" s="126"/>
      <c r="K63" s="58"/>
    </row>
    <row r="64" ht="15.75" customHeight="1">
      <c r="L64" s="14"/>
    </row>
    <row r="65" spans="2:12" ht="11.25" customHeight="1">
      <c r="B65" s="194" t="s">
        <v>105</v>
      </c>
      <c r="C65" s="194"/>
      <c r="H65" s="194" t="s">
        <v>106</v>
      </c>
      <c r="I65" s="194"/>
      <c r="L65" s="14"/>
    </row>
    <row r="66" spans="2:12" ht="15.75" customHeight="1">
      <c r="B66" s="185" t="s">
        <v>107</v>
      </c>
      <c r="C66" s="185"/>
      <c r="D66" s="142">
        <v>0</v>
      </c>
      <c r="E66" s="195">
        <v>0</v>
      </c>
      <c r="F66" s="195"/>
      <c r="G66" s="136"/>
      <c r="H66" s="185" t="s">
        <v>108</v>
      </c>
      <c r="I66" s="185"/>
      <c r="L66" s="14"/>
    </row>
    <row r="67" spans="2:12" ht="9" customHeight="1">
      <c r="B67" s="188" t="s">
        <v>291</v>
      </c>
      <c r="C67" s="188"/>
      <c r="D67" s="98">
        <v>0</v>
      </c>
      <c r="E67" s="196">
        <v>0</v>
      </c>
      <c r="F67" s="196"/>
      <c r="G67" s="134"/>
      <c r="H67" s="188" t="s">
        <v>110</v>
      </c>
      <c r="I67" s="188"/>
      <c r="J67" s="98">
        <v>67507650</v>
      </c>
      <c r="L67" s="14"/>
    </row>
    <row r="68" spans="2:10" ht="9" customHeight="1">
      <c r="B68" s="188" t="s">
        <v>292</v>
      </c>
      <c r="C68" s="188"/>
      <c r="D68" s="98">
        <v>0</v>
      </c>
      <c r="E68" s="196">
        <v>0</v>
      </c>
      <c r="F68" s="196"/>
      <c r="G68" s="134"/>
      <c r="H68" s="188" t="s">
        <v>214</v>
      </c>
      <c r="I68" s="188"/>
      <c r="J68" s="98">
        <v>52389676.16</v>
      </c>
    </row>
    <row r="69" spans="2:10" ht="9" customHeight="1">
      <c r="B69" s="188" t="s">
        <v>293</v>
      </c>
      <c r="C69" s="188"/>
      <c r="D69" s="98">
        <v>0</v>
      </c>
      <c r="E69" s="196">
        <v>0</v>
      </c>
      <c r="F69" s="196"/>
      <c r="G69" s="134"/>
      <c r="H69" s="188" t="s">
        <v>215</v>
      </c>
      <c r="I69" s="188"/>
      <c r="J69" s="98">
        <v>0</v>
      </c>
    </row>
    <row r="70" spans="2:10" ht="9" customHeight="1">
      <c r="B70" s="188" t="s">
        <v>294</v>
      </c>
      <c r="C70" s="188"/>
      <c r="D70" s="98">
        <v>0</v>
      </c>
      <c r="E70" s="196">
        <v>0</v>
      </c>
      <c r="F70" s="196"/>
      <c r="G70" s="134"/>
      <c r="H70" s="188" t="s">
        <v>112</v>
      </c>
      <c r="I70" s="188"/>
      <c r="J70" s="98">
        <v>14801654.05</v>
      </c>
    </row>
    <row r="71" spans="2:10" ht="9" customHeight="1">
      <c r="B71" s="188" t="s">
        <v>295</v>
      </c>
      <c r="C71" s="188"/>
      <c r="D71" s="98">
        <v>0</v>
      </c>
      <c r="E71" s="196">
        <v>0</v>
      </c>
      <c r="F71" s="196"/>
      <c r="G71" s="134"/>
      <c r="H71" s="188" t="s">
        <v>114</v>
      </c>
      <c r="I71" s="188"/>
      <c r="J71" s="98">
        <v>14801654.05</v>
      </c>
    </row>
    <row r="72" spans="2:11" ht="9" customHeight="1">
      <c r="B72" s="188" t="s">
        <v>296</v>
      </c>
      <c r="C72" s="188"/>
      <c r="D72" s="98">
        <v>0</v>
      </c>
      <c r="E72" s="196">
        <v>0</v>
      </c>
      <c r="F72" s="196"/>
      <c r="G72" s="134"/>
      <c r="I72" s="197" t="s">
        <v>15</v>
      </c>
      <c r="J72" s="197"/>
      <c r="K72" s="197"/>
    </row>
    <row r="73" spans="2:11" ht="9" customHeight="1">
      <c r="B73" s="133"/>
      <c r="C73" s="133"/>
      <c r="D73" s="98"/>
      <c r="E73" s="134"/>
      <c r="F73" s="134"/>
      <c r="G73" s="134"/>
      <c r="I73" s="173"/>
      <c r="J73" s="173"/>
      <c r="K73" s="173"/>
    </row>
    <row r="74" spans="2:10" ht="15.75" customHeight="1">
      <c r="B74" s="185" t="s">
        <v>109</v>
      </c>
      <c r="C74" s="185"/>
      <c r="D74" s="142">
        <v>0</v>
      </c>
      <c r="E74" s="195">
        <v>0</v>
      </c>
      <c r="F74" s="195"/>
      <c r="G74" s="136"/>
      <c r="H74" s="188" t="s">
        <v>216</v>
      </c>
      <c r="I74" s="188"/>
      <c r="J74" s="98">
        <v>67507650</v>
      </c>
    </row>
    <row r="75" spans="2:10" ht="9" customHeight="1">
      <c r="B75" s="188" t="s">
        <v>297</v>
      </c>
      <c r="C75" s="188"/>
      <c r="D75" s="98">
        <v>0</v>
      </c>
      <c r="E75" s="196">
        <v>0</v>
      </c>
      <c r="F75" s="196"/>
      <c r="G75" s="134"/>
      <c r="H75" s="188" t="s">
        <v>117</v>
      </c>
      <c r="I75" s="188"/>
      <c r="J75" s="98">
        <v>40394385.89</v>
      </c>
    </row>
    <row r="76" spans="2:10" ht="9" customHeight="1">
      <c r="B76" s="188" t="s">
        <v>298</v>
      </c>
      <c r="C76" s="188"/>
      <c r="D76" s="98">
        <v>0</v>
      </c>
      <c r="E76" s="196">
        <v>0</v>
      </c>
      <c r="F76" s="196"/>
      <c r="G76" s="134"/>
      <c r="H76" s="188" t="s">
        <v>217</v>
      </c>
      <c r="I76" s="188"/>
      <c r="J76" s="98">
        <v>0</v>
      </c>
    </row>
    <row r="77" spans="2:10" ht="9" customHeight="1">
      <c r="B77" s="188" t="s">
        <v>299</v>
      </c>
      <c r="C77" s="188"/>
      <c r="D77" s="98">
        <v>0</v>
      </c>
      <c r="E77" s="196">
        <v>0</v>
      </c>
      <c r="F77" s="196"/>
      <c r="G77" s="134"/>
      <c r="H77" s="188" t="s">
        <v>119</v>
      </c>
      <c r="I77" s="188"/>
      <c r="J77" s="98">
        <v>27113264.11</v>
      </c>
    </row>
    <row r="78" spans="2:10" ht="9" customHeight="1">
      <c r="B78" s="188" t="s">
        <v>300</v>
      </c>
      <c r="C78" s="188"/>
      <c r="D78" s="98">
        <v>0</v>
      </c>
      <c r="E78" s="196">
        <v>0</v>
      </c>
      <c r="F78" s="196"/>
      <c r="G78" s="134"/>
      <c r="H78" s="188" t="s">
        <v>218</v>
      </c>
      <c r="I78" s="188"/>
      <c r="J78" s="98">
        <v>27113264.11</v>
      </c>
    </row>
    <row r="79" spans="2:10" ht="9" customHeight="1">
      <c r="B79" s="188" t="s">
        <v>301</v>
      </c>
      <c r="C79" s="188"/>
      <c r="D79" s="98">
        <v>0</v>
      </c>
      <c r="E79" s="196">
        <v>0</v>
      </c>
      <c r="F79" s="196"/>
      <c r="G79" s="134"/>
      <c r="H79" s="188" t="s">
        <v>121</v>
      </c>
      <c r="I79" s="188"/>
      <c r="J79" s="98">
        <v>26404763.72</v>
      </c>
    </row>
    <row r="80" spans="2:10" ht="9" customHeight="1">
      <c r="B80" s="188" t="s">
        <v>302</v>
      </c>
      <c r="C80" s="188"/>
      <c r="D80" s="98">
        <v>0</v>
      </c>
      <c r="E80" s="196">
        <v>0</v>
      </c>
      <c r="F80" s="196"/>
      <c r="G80" s="134"/>
      <c r="H80" s="188" t="s">
        <v>123</v>
      </c>
      <c r="I80" s="188"/>
      <c r="J80" s="98">
        <v>26373048.72</v>
      </c>
    </row>
    <row r="81" spans="2:10" ht="9" customHeight="1">
      <c r="B81" s="133"/>
      <c r="C81" s="133"/>
      <c r="D81" s="98"/>
      <c r="E81" s="134"/>
      <c r="F81" s="134"/>
      <c r="G81" s="134"/>
      <c r="H81" s="133"/>
      <c r="I81" s="133"/>
      <c r="J81" s="98"/>
    </row>
    <row r="82" spans="2:7" ht="15.75" customHeight="1">
      <c r="B82" s="185" t="s">
        <v>111</v>
      </c>
      <c r="C82" s="185"/>
      <c r="D82" s="142">
        <v>0</v>
      </c>
      <c r="E82" s="195">
        <v>0</v>
      </c>
      <c r="F82" s="195"/>
      <c r="G82" s="136"/>
    </row>
    <row r="83" spans="2:7" ht="9" customHeight="1">
      <c r="B83" s="188" t="s">
        <v>303</v>
      </c>
      <c r="C83" s="188"/>
      <c r="D83" s="98">
        <v>0</v>
      </c>
      <c r="E83" s="196">
        <v>0</v>
      </c>
      <c r="F83" s="196"/>
      <c r="G83" s="134"/>
    </row>
    <row r="84" spans="2:7" ht="9" customHeight="1">
      <c r="B84" s="188" t="s">
        <v>304</v>
      </c>
      <c r="C84" s="188"/>
      <c r="D84" s="98">
        <v>0</v>
      </c>
      <c r="E84" s="196">
        <v>0</v>
      </c>
      <c r="F84" s="196"/>
      <c r="G84" s="134"/>
    </row>
    <row r="85" spans="2:7" ht="9" customHeight="1">
      <c r="B85" s="188" t="s">
        <v>305</v>
      </c>
      <c r="C85" s="188"/>
      <c r="D85" s="98">
        <v>0</v>
      </c>
      <c r="E85" s="196">
        <v>0</v>
      </c>
      <c r="F85" s="196"/>
      <c r="G85" s="134"/>
    </row>
    <row r="86" spans="2:7" ht="9" customHeight="1">
      <c r="B86" s="188" t="s">
        <v>306</v>
      </c>
      <c r="C86" s="188"/>
      <c r="D86" s="98">
        <v>0</v>
      </c>
      <c r="E86" s="196">
        <v>0</v>
      </c>
      <c r="F86" s="196"/>
      <c r="G86" s="134"/>
    </row>
    <row r="87" spans="2:7" ht="9" customHeight="1">
      <c r="B87" s="188" t="s">
        <v>307</v>
      </c>
      <c r="C87" s="188"/>
      <c r="D87" s="98">
        <v>0</v>
      </c>
      <c r="E87" s="196">
        <v>0</v>
      </c>
      <c r="F87" s="196"/>
      <c r="G87" s="134"/>
    </row>
    <row r="88" spans="2:7" ht="9" customHeight="1">
      <c r="B88" s="188" t="s">
        <v>308</v>
      </c>
      <c r="C88" s="188"/>
      <c r="D88" s="98">
        <v>0</v>
      </c>
      <c r="E88" s="196">
        <v>0</v>
      </c>
      <c r="F88" s="196"/>
      <c r="G88" s="134"/>
    </row>
    <row r="89" spans="2:7" ht="9" customHeight="1">
      <c r="B89" s="133"/>
      <c r="C89" s="133"/>
      <c r="D89" s="98"/>
      <c r="E89" s="134"/>
      <c r="F89" s="134"/>
      <c r="G89" s="134"/>
    </row>
    <row r="90" spans="2:7" ht="15.75" customHeight="1">
      <c r="B90" s="185" t="s">
        <v>113</v>
      </c>
      <c r="C90" s="185"/>
      <c r="D90" s="142">
        <v>0</v>
      </c>
      <c r="E90" s="195">
        <v>0</v>
      </c>
      <c r="F90" s="195"/>
      <c r="G90" s="136"/>
    </row>
    <row r="91" spans="2:7" ht="9" customHeight="1">
      <c r="B91" s="188" t="s">
        <v>115</v>
      </c>
      <c r="C91" s="188"/>
      <c r="D91" s="98">
        <v>676477547</v>
      </c>
      <c r="E91" s="196">
        <v>0</v>
      </c>
      <c r="F91" s="196"/>
      <c r="G91" s="134"/>
    </row>
    <row r="92" spans="2:7" ht="9" customHeight="1">
      <c r="B92" s="188" t="s">
        <v>116</v>
      </c>
      <c r="C92" s="188"/>
      <c r="E92" s="172"/>
      <c r="F92" s="98">
        <v>676477547</v>
      </c>
      <c r="G92" s="134"/>
    </row>
    <row r="93" spans="2:7" ht="9" customHeight="1">
      <c r="B93" s="133"/>
      <c r="C93" s="133"/>
      <c r="E93" s="172"/>
      <c r="F93" s="98"/>
      <c r="G93" s="134"/>
    </row>
    <row r="94" spans="2:7" ht="21" customHeight="1">
      <c r="B94" s="185" t="s">
        <v>118</v>
      </c>
      <c r="C94" s="185"/>
      <c r="D94" s="142">
        <v>0</v>
      </c>
      <c r="E94" s="195">
        <v>0</v>
      </c>
      <c r="F94" s="195"/>
      <c r="G94" s="136"/>
    </row>
    <row r="95" spans="2:7" ht="9" customHeight="1">
      <c r="B95" s="188" t="s">
        <v>309</v>
      </c>
      <c r="C95" s="188"/>
      <c r="D95" s="98">
        <v>0</v>
      </c>
      <c r="E95" s="196">
        <v>0</v>
      </c>
      <c r="F95" s="196"/>
      <c r="G95" s="134"/>
    </row>
    <row r="96" spans="2:7" ht="9" customHeight="1">
      <c r="B96" s="188" t="s">
        <v>310</v>
      </c>
      <c r="C96" s="188"/>
      <c r="D96" s="98">
        <v>0</v>
      </c>
      <c r="E96" s="196">
        <v>0</v>
      </c>
      <c r="F96" s="196"/>
      <c r="G96" s="134"/>
    </row>
    <row r="97" spans="2:7" ht="9" customHeight="1">
      <c r="B97" s="133"/>
      <c r="C97" s="133"/>
      <c r="D97" s="98"/>
      <c r="E97" s="134"/>
      <c r="F97" s="134"/>
      <c r="G97" s="134"/>
    </row>
    <row r="98" spans="2:7" ht="15.75" customHeight="1">
      <c r="B98" s="185" t="s">
        <v>120</v>
      </c>
      <c r="C98" s="185"/>
      <c r="D98" s="142">
        <v>0</v>
      </c>
      <c r="E98" s="195">
        <v>0</v>
      </c>
      <c r="F98" s="195"/>
      <c r="G98" s="136"/>
    </row>
    <row r="99" spans="2:7" ht="9" customHeight="1">
      <c r="B99" s="188" t="s">
        <v>311</v>
      </c>
      <c r="C99" s="188"/>
      <c r="D99" s="98">
        <v>0</v>
      </c>
      <c r="E99" s="196">
        <v>0</v>
      </c>
      <c r="F99" s="196"/>
      <c r="G99" s="134"/>
    </row>
    <row r="100" spans="2:7" ht="9" customHeight="1">
      <c r="B100" s="188" t="s">
        <v>312</v>
      </c>
      <c r="C100" s="188"/>
      <c r="D100" s="98">
        <v>0</v>
      </c>
      <c r="E100" s="196">
        <v>0</v>
      </c>
      <c r="F100" s="196"/>
      <c r="G100" s="134"/>
    </row>
    <row r="101" spans="2:7" ht="9" customHeight="1">
      <c r="B101" s="188" t="s">
        <v>313</v>
      </c>
      <c r="C101" s="188"/>
      <c r="D101" s="98">
        <v>0</v>
      </c>
      <c r="E101" s="196">
        <v>0</v>
      </c>
      <c r="F101" s="196"/>
      <c r="G101" s="134"/>
    </row>
    <row r="102" spans="2:7" ht="9" customHeight="1">
      <c r="B102" s="188" t="s">
        <v>314</v>
      </c>
      <c r="C102" s="188"/>
      <c r="D102" s="98">
        <v>0</v>
      </c>
      <c r="E102" s="196">
        <v>0</v>
      </c>
      <c r="F102" s="196"/>
      <c r="G102" s="134"/>
    </row>
    <row r="103" spans="2:7" ht="9" customHeight="1">
      <c r="B103" s="133"/>
      <c r="C103" s="133"/>
      <c r="D103" s="98"/>
      <c r="E103" s="134"/>
      <c r="F103" s="134"/>
      <c r="G103" s="134"/>
    </row>
    <row r="104" spans="2:7" ht="15.75" customHeight="1">
      <c r="B104" s="185" t="s">
        <v>122</v>
      </c>
      <c r="C104" s="185"/>
      <c r="D104" s="142">
        <v>0</v>
      </c>
      <c r="E104" s="195">
        <v>0</v>
      </c>
      <c r="F104" s="195"/>
      <c r="G104" s="136"/>
    </row>
    <row r="105" spans="2:7" ht="9" customHeight="1">
      <c r="B105" s="188" t="s">
        <v>124</v>
      </c>
      <c r="C105" s="188"/>
      <c r="D105" s="98">
        <v>4508153.66</v>
      </c>
      <c r="E105" s="196">
        <v>0</v>
      </c>
      <c r="F105" s="196"/>
      <c r="G105" s="134"/>
    </row>
    <row r="106" spans="2:7" ht="9" customHeight="1">
      <c r="B106" s="188" t="s">
        <v>125</v>
      </c>
      <c r="C106" s="188"/>
      <c r="E106" s="172"/>
      <c r="F106" s="98">
        <v>4508153.66</v>
      </c>
      <c r="G106" s="134"/>
    </row>
  </sheetData>
  <sheetProtection/>
  <mergeCells count="165">
    <mergeCell ref="B106:C106"/>
    <mergeCell ref="D2:J2"/>
    <mergeCell ref="D3:J3"/>
    <mergeCell ref="D4:J4"/>
    <mergeCell ref="H44:I44"/>
    <mergeCell ref="B55:C55"/>
    <mergeCell ref="B102:C102"/>
    <mergeCell ref="E102:F102"/>
    <mergeCell ref="B104:C104"/>
    <mergeCell ref="E104:F104"/>
    <mergeCell ref="B105:C105"/>
    <mergeCell ref="E105:F105"/>
    <mergeCell ref="B99:C99"/>
    <mergeCell ref="E99:F99"/>
    <mergeCell ref="B100:C100"/>
    <mergeCell ref="E100:F100"/>
    <mergeCell ref="B101:C101"/>
    <mergeCell ref="E101:F101"/>
    <mergeCell ref="B95:C95"/>
    <mergeCell ref="E95:F95"/>
    <mergeCell ref="B96:C96"/>
    <mergeCell ref="E96:F96"/>
    <mergeCell ref="B98:C98"/>
    <mergeCell ref="E98:F98"/>
    <mergeCell ref="B91:C91"/>
    <mergeCell ref="E91:F91"/>
    <mergeCell ref="B92:C92"/>
    <mergeCell ref="B94:C94"/>
    <mergeCell ref="E94:F94"/>
    <mergeCell ref="B87:C87"/>
    <mergeCell ref="E87:F87"/>
    <mergeCell ref="B88:C88"/>
    <mergeCell ref="E88:F88"/>
    <mergeCell ref="B90:C90"/>
    <mergeCell ref="E90:F90"/>
    <mergeCell ref="B84:C84"/>
    <mergeCell ref="E84:F84"/>
    <mergeCell ref="B85:C85"/>
    <mergeCell ref="E85:F85"/>
    <mergeCell ref="B86:C86"/>
    <mergeCell ref="E86:F86"/>
    <mergeCell ref="B80:C80"/>
    <mergeCell ref="E80:F80"/>
    <mergeCell ref="H80:I80"/>
    <mergeCell ref="B82:C82"/>
    <mergeCell ref="E82:F82"/>
    <mergeCell ref="B83:C83"/>
    <mergeCell ref="E83:F83"/>
    <mergeCell ref="B78:C78"/>
    <mergeCell ref="E78:F78"/>
    <mergeCell ref="H78:I78"/>
    <mergeCell ref="B79:C79"/>
    <mergeCell ref="E79:F79"/>
    <mergeCell ref="H79:I79"/>
    <mergeCell ref="B76:C76"/>
    <mergeCell ref="E76:F76"/>
    <mergeCell ref="H76:I76"/>
    <mergeCell ref="B77:C77"/>
    <mergeCell ref="E77:F77"/>
    <mergeCell ref="H77:I77"/>
    <mergeCell ref="B74:C74"/>
    <mergeCell ref="E74:F74"/>
    <mergeCell ref="H74:I74"/>
    <mergeCell ref="B75:C75"/>
    <mergeCell ref="E75:F75"/>
    <mergeCell ref="H75:I75"/>
    <mergeCell ref="B71:C71"/>
    <mergeCell ref="E71:F71"/>
    <mergeCell ref="H71:I71"/>
    <mergeCell ref="B72:C72"/>
    <mergeCell ref="E72:F72"/>
    <mergeCell ref="I72:K72"/>
    <mergeCell ref="B69:C69"/>
    <mergeCell ref="E69:F69"/>
    <mergeCell ref="H69:I69"/>
    <mergeCell ref="B70:C70"/>
    <mergeCell ref="E70:F70"/>
    <mergeCell ref="H70:I70"/>
    <mergeCell ref="B67:C67"/>
    <mergeCell ref="E67:F67"/>
    <mergeCell ref="H67:I67"/>
    <mergeCell ref="B68:C68"/>
    <mergeCell ref="E68:F68"/>
    <mergeCell ref="H68:I68"/>
    <mergeCell ref="B65:C65"/>
    <mergeCell ref="H65:I65"/>
    <mergeCell ref="B66:C66"/>
    <mergeCell ref="E66:F66"/>
    <mergeCell ref="H66:I66"/>
    <mergeCell ref="H42:I42"/>
    <mergeCell ref="H45:I45"/>
    <mergeCell ref="H46:I46"/>
    <mergeCell ref="H35:I35"/>
    <mergeCell ref="H36:I36"/>
    <mergeCell ref="H37:I37"/>
    <mergeCell ref="H38:I38"/>
    <mergeCell ref="H39:I39"/>
    <mergeCell ref="H40:I40"/>
    <mergeCell ref="B30:C30"/>
    <mergeCell ref="E30:F30"/>
    <mergeCell ref="H31:I31"/>
    <mergeCell ref="H32:I32"/>
    <mergeCell ref="H33:I33"/>
    <mergeCell ref="H34:I34"/>
    <mergeCell ref="B27:C27"/>
    <mergeCell ref="E27:F27"/>
    <mergeCell ref="B28:C28"/>
    <mergeCell ref="E28:F28"/>
    <mergeCell ref="H29:I29"/>
    <mergeCell ref="B25:C25"/>
    <mergeCell ref="E25:F25"/>
    <mergeCell ref="H25:I25"/>
    <mergeCell ref="B26:C26"/>
    <mergeCell ref="E26:F26"/>
    <mergeCell ref="H26:I26"/>
    <mergeCell ref="B23:C23"/>
    <mergeCell ref="E23:F23"/>
    <mergeCell ref="H23:I23"/>
    <mergeCell ref="B24:C24"/>
    <mergeCell ref="E24:F24"/>
    <mergeCell ref="H24:I24"/>
    <mergeCell ref="B21:C21"/>
    <mergeCell ref="E21:F21"/>
    <mergeCell ref="H21:I21"/>
    <mergeCell ref="B22:C22"/>
    <mergeCell ref="E22:F22"/>
    <mergeCell ref="H22:I22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8:C8"/>
    <mergeCell ref="H8:I8"/>
    <mergeCell ref="B9:C9"/>
    <mergeCell ref="E9:F9"/>
    <mergeCell ref="H9:I9"/>
    <mergeCell ref="B10:C10"/>
    <mergeCell ref="E10:F10"/>
    <mergeCell ref="H10:I10"/>
  </mergeCells>
  <printOptions/>
  <pageMargins left="0.4330708661417323" right="0.5118110236220472" top="0.31496062992125984" bottom="0.35433070866141736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7:H40"/>
  <sheetViews>
    <sheetView tabSelected="1" zoomScalePageLayoutView="0" workbookViewId="0" topLeftCell="A1">
      <selection activeCell="F17" sqref="F17"/>
    </sheetView>
  </sheetViews>
  <sheetFormatPr defaultColWidth="8.00390625" defaultRowHeight="12.75"/>
  <cols>
    <col min="1" max="1" width="3.7109375" style="109" customWidth="1"/>
    <col min="2" max="2" width="64.28125" style="109" customWidth="1"/>
    <col min="3" max="3" width="2.57421875" style="109" customWidth="1"/>
    <col min="4" max="5" width="14.140625" style="109" customWidth="1"/>
    <col min="6" max="16384" width="8.00390625" style="109" customWidth="1"/>
  </cols>
  <sheetData>
    <row r="1" s="110" customFormat="1" ht="12.75"/>
    <row r="2" s="110" customFormat="1" ht="12.75"/>
    <row r="3" s="110" customFormat="1" ht="12.75"/>
    <row r="4" s="110" customFormat="1" ht="12.75"/>
    <row r="5" s="110" customFormat="1" ht="12.75"/>
    <row r="6" s="110" customFormat="1" ht="12.75"/>
    <row r="7" spans="2:8" s="110" customFormat="1" ht="14.25" customHeight="1">
      <c r="B7" s="207" t="s">
        <v>14</v>
      </c>
      <c r="C7" s="207"/>
      <c r="D7" s="207"/>
      <c r="E7" s="207"/>
      <c r="F7" s="207"/>
      <c r="G7" s="4"/>
      <c r="H7" s="4"/>
    </row>
    <row r="8" spans="2:8" s="110" customFormat="1" ht="14.25" customHeight="1">
      <c r="B8" s="208" t="s">
        <v>10</v>
      </c>
      <c r="C8" s="208"/>
      <c r="D8" s="208"/>
      <c r="E8" s="208"/>
      <c r="F8" s="208"/>
      <c r="G8" s="5"/>
      <c r="H8" s="5"/>
    </row>
    <row r="9" spans="2:6" s="110" customFormat="1" ht="12.75" customHeight="1">
      <c r="B9" s="198" t="s">
        <v>317</v>
      </c>
      <c r="C9" s="198"/>
      <c r="D9" s="198"/>
      <c r="E9" s="198"/>
      <c r="F9" s="198"/>
    </row>
    <row r="10" spans="2:5" s="110" customFormat="1" ht="12.75">
      <c r="B10" s="13"/>
      <c r="C10" s="13"/>
      <c r="D10" s="16">
        <v>2017</v>
      </c>
      <c r="E10" s="16">
        <v>2016</v>
      </c>
    </row>
    <row r="11" spans="2:5" s="110" customFormat="1" ht="12.75">
      <c r="B11" s="72"/>
      <c r="C11" s="72"/>
      <c r="D11" s="111"/>
      <c r="E11" s="111"/>
    </row>
    <row r="12" spans="2:5" ht="12" customHeight="1">
      <c r="B12" s="108" t="s">
        <v>142</v>
      </c>
      <c r="C12" s="203">
        <v>13301654.05</v>
      </c>
      <c r="D12" s="203"/>
      <c r="E12" s="107">
        <f>SUM(E13:E14)</f>
        <v>418544</v>
      </c>
    </row>
    <row r="13" spans="2:5" ht="13.5" customHeight="1">
      <c r="B13" s="73" t="s">
        <v>204</v>
      </c>
      <c r="C13" s="206">
        <v>9719142.59</v>
      </c>
      <c r="D13" s="206"/>
      <c r="E13" s="67">
        <v>418544</v>
      </c>
    </row>
    <row r="14" spans="2:5" ht="13.5" customHeight="1">
      <c r="B14" s="73" t="s">
        <v>209</v>
      </c>
      <c r="C14" s="206">
        <v>3582511.46</v>
      </c>
      <c r="D14" s="206"/>
      <c r="E14" s="67">
        <v>0</v>
      </c>
    </row>
    <row r="15" spans="2:5" ht="12" customHeight="1">
      <c r="B15" s="108" t="s">
        <v>143</v>
      </c>
      <c r="C15" s="203">
        <v>1500000</v>
      </c>
      <c r="D15" s="203"/>
      <c r="E15" s="68">
        <f>SUM(E16)</f>
        <v>4708996.6</v>
      </c>
    </row>
    <row r="16" spans="2:5" ht="13.5" customHeight="1">
      <c r="B16" s="73" t="s">
        <v>221</v>
      </c>
      <c r="C16" s="206">
        <v>1500000</v>
      </c>
      <c r="D16" s="206"/>
      <c r="E16" s="67">
        <v>4708996.6</v>
      </c>
    </row>
    <row r="17" spans="2:5" ht="12" customHeight="1">
      <c r="B17" s="108" t="s">
        <v>145</v>
      </c>
      <c r="C17" s="203">
        <v>784529.37</v>
      </c>
      <c r="D17" s="203"/>
      <c r="E17" s="68">
        <f>SUM(E18:E19)</f>
        <v>4280852.3</v>
      </c>
    </row>
    <row r="18" spans="2:5" ht="13.5" customHeight="1">
      <c r="B18" s="73" t="s">
        <v>226</v>
      </c>
      <c r="C18" s="206">
        <v>111054.72</v>
      </c>
      <c r="D18" s="206"/>
      <c r="E18" s="67">
        <v>27733.89</v>
      </c>
    </row>
    <row r="19" spans="2:5" ht="13.5" customHeight="1">
      <c r="B19" s="73" t="s">
        <v>227</v>
      </c>
      <c r="C19" s="206">
        <v>673474.65</v>
      </c>
      <c r="D19" s="206"/>
      <c r="E19" s="67">
        <v>4253118.41</v>
      </c>
    </row>
    <row r="20" spans="2:5" ht="10.5" customHeight="1">
      <c r="B20" s="108" t="s">
        <v>15</v>
      </c>
      <c r="E20" s="70"/>
    </row>
    <row r="21" spans="2:5" ht="10.5" customHeight="1">
      <c r="B21" s="108" t="s">
        <v>156</v>
      </c>
      <c r="C21" s="204">
        <v>15586183.42</v>
      </c>
      <c r="D21" s="204"/>
      <c r="E21" s="107">
        <f>SUM(E12,E15,E17)</f>
        <v>9408392.899999999</v>
      </c>
    </row>
    <row r="22" spans="2:5" ht="11.25" customHeight="1">
      <c r="B22" s="105" t="s">
        <v>15</v>
      </c>
      <c r="E22" s="70"/>
    </row>
    <row r="23" spans="2:5" ht="11.25" customHeight="1">
      <c r="B23" s="105" t="s">
        <v>146</v>
      </c>
      <c r="E23" s="107"/>
    </row>
    <row r="24" spans="2:5" ht="12" customHeight="1">
      <c r="B24" s="108" t="s">
        <v>147</v>
      </c>
      <c r="C24" s="203">
        <v>26086059.04</v>
      </c>
      <c r="D24" s="203"/>
      <c r="E24" s="107">
        <f>SUM(E25:E27)</f>
        <v>15777584.12</v>
      </c>
    </row>
    <row r="25" spans="2:5" ht="13.5" customHeight="1">
      <c r="B25" s="73" t="s">
        <v>205</v>
      </c>
      <c r="C25" s="206">
        <v>17012438.64</v>
      </c>
      <c r="D25" s="206"/>
      <c r="E25" s="106">
        <v>11906976.28</v>
      </c>
    </row>
    <row r="26" spans="2:5" ht="13.5" customHeight="1">
      <c r="B26" s="73" t="s">
        <v>206</v>
      </c>
      <c r="C26" s="206">
        <v>1488106.28</v>
      </c>
      <c r="D26" s="206"/>
      <c r="E26" s="106">
        <v>709421.41</v>
      </c>
    </row>
    <row r="27" spans="2:5" ht="13.5" customHeight="1">
      <c r="B27" s="73" t="s">
        <v>207</v>
      </c>
      <c r="C27" s="206">
        <v>7585514.12</v>
      </c>
      <c r="D27" s="206"/>
      <c r="E27" s="67">
        <v>3161186.43</v>
      </c>
    </row>
    <row r="28" spans="2:5" ht="14.25" customHeight="1">
      <c r="B28" s="108" t="s">
        <v>144</v>
      </c>
      <c r="C28" s="206">
        <v>6400</v>
      </c>
      <c r="D28" s="206"/>
      <c r="E28" s="74">
        <f>SUM(E30)</f>
        <v>4405505.07</v>
      </c>
    </row>
    <row r="29" spans="2:5" ht="13.5" customHeight="1">
      <c r="B29" s="73" t="s">
        <v>228</v>
      </c>
      <c r="C29" s="206">
        <v>6400</v>
      </c>
      <c r="D29" s="206"/>
      <c r="E29" s="75">
        <v>0</v>
      </c>
    </row>
    <row r="30" spans="2:5" ht="12" customHeight="1">
      <c r="B30" s="108" t="s">
        <v>157</v>
      </c>
      <c r="C30" s="203">
        <v>0</v>
      </c>
      <c r="D30" s="203"/>
      <c r="E30" s="76">
        <v>4405505.07</v>
      </c>
    </row>
    <row r="31" spans="2:5" ht="12" customHeight="1">
      <c r="B31" s="108" t="s">
        <v>158</v>
      </c>
      <c r="C31" s="203">
        <v>0</v>
      </c>
      <c r="D31" s="203"/>
      <c r="E31" s="75">
        <v>0</v>
      </c>
    </row>
    <row r="32" spans="2:5" ht="12" customHeight="1">
      <c r="B32" s="108" t="s">
        <v>148</v>
      </c>
      <c r="C32" s="203">
        <v>2650036.02</v>
      </c>
      <c r="D32" s="203"/>
      <c r="E32" s="107">
        <f>SUM(E33)</f>
        <v>2898309.54</v>
      </c>
    </row>
    <row r="33" spans="2:5" ht="13.5" customHeight="1">
      <c r="B33" s="73" t="s">
        <v>222</v>
      </c>
      <c r="C33" s="206">
        <v>2154275.82</v>
      </c>
      <c r="D33" s="206"/>
      <c r="E33" s="67">
        <v>2898309.54</v>
      </c>
    </row>
    <row r="34" spans="2:5" ht="13.5" customHeight="1">
      <c r="B34" s="73" t="s">
        <v>229</v>
      </c>
      <c r="C34" s="206">
        <v>273967.2</v>
      </c>
      <c r="D34" s="206"/>
      <c r="E34" s="106">
        <v>0</v>
      </c>
    </row>
    <row r="35" spans="2:5" ht="13.5" customHeight="1">
      <c r="B35" s="73" t="s">
        <v>230</v>
      </c>
      <c r="C35" s="206">
        <v>221793</v>
      </c>
      <c r="D35" s="206"/>
      <c r="E35" s="75">
        <v>0</v>
      </c>
    </row>
    <row r="36" spans="2:5" ht="12" customHeight="1">
      <c r="B36" s="108" t="s">
        <v>159</v>
      </c>
      <c r="C36" s="203">
        <v>0</v>
      </c>
      <c r="D36" s="203"/>
      <c r="E36" s="75">
        <v>0</v>
      </c>
    </row>
    <row r="37" spans="2:5" ht="10.5" customHeight="1">
      <c r="B37" s="108" t="s">
        <v>15</v>
      </c>
      <c r="E37" s="64"/>
    </row>
    <row r="38" spans="2:5" ht="10.5" customHeight="1">
      <c r="B38" s="108" t="s">
        <v>160</v>
      </c>
      <c r="C38" s="204">
        <v>28742495.06</v>
      </c>
      <c r="D38" s="204"/>
      <c r="E38" s="107">
        <f>SUM(E24,E28,E32)</f>
        <v>23081398.729999997</v>
      </c>
    </row>
    <row r="39" spans="2:5" ht="10.5" customHeight="1">
      <c r="B39" s="108" t="s">
        <v>15</v>
      </c>
      <c r="E39" s="64"/>
    </row>
    <row r="40" spans="2:5" ht="10.5" customHeight="1">
      <c r="B40" s="108" t="s">
        <v>161</v>
      </c>
      <c r="C40" s="205">
        <v>-13156311.64</v>
      </c>
      <c r="D40" s="205"/>
      <c r="E40" s="77">
        <f>SUM(E21-E38)</f>
        <v>-13673005.829999998</v>
      </c>
    </row>
  </sheetData>
  <sheetProtection/>
  <mergeCells count="27">
    <mergeCell ref="B7:F7"/>
    <mergeCell ref="B8:F8"/>
    <mergeCell ref="B9:F9"/>
    <mergeCell ref="C12:D12"/>
    <mergeCell ref="C13:D13"/>
    <mergeCell ref="C14:D14"/>
    <mergeCell ref="C15:D15"/>
    <mergeCell ref="C16:D16"/>
    <mergeCell ref="C17:D17"/>
    <mergeCell ref="C18:D18"/>
    <mergeCell ref="C19:D19"/>
    <mergeCell ref="C21:D21"/>
    <mergeCell ref="C24:D24"/>
    <mergeCell ref="C25:D25"/>
    <mergeCell ref="C26:D26"/>
    <mergeCell ref="C27:D27"/>
    <mergeCell ref="C28:D28"/>
    <mergeCell ref="C29:D29"/>
    <mergeCell ref="C36:D36"/>
    <mergeCell ref="C38:D38"/>
    <mergeCell ref="C40:D40"/>
    <mergeCell ref="C30:D30"/>
    <mergeCell ref="C31:D31"/>
    <mergeCell ref="C32:D32"/>
    <mergeCell ref="C33:D33"/>
    <mergeCell ref="C34:D34"/>
    <mergeCell ref="C35:D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3:H47"/>
  <sheetViews>
    <sheetView zoomScalePageLayoutView="0" workbookViewId="0" topLeftCell="A1">
      <selection activeCell="G21" sqref="G21"/>
    </sheetView>
  </sheetViews>
  <sheetFormatPr defaultColWidth="8.00390625" defaultRowHeight="12.75"/>
  <cols>
    <col min="1" max="1" width="6.7109375" style="180" customWidth="1"/>
    <col min="2" max="2" width="61.7109375" style="178" customWidth="1"/>
    <col min="3" max="3" width="2.57421875" style="178" customWidth="1"/>
    <col min="4" max="4" width="7.7109375" style="178" customWidth="1"/>
    <col min="5" max="5" width="11.28125" style="178" customWidth="1"/>
    <col min="6" max="6" width="18.00390625" style="178" customWidth="1"/>
    <col min="7" max="7" width="4.28125" style="178" customWidth="1"/>
    <col min="8" max="16384" width="8.00390625" style="178" customWidth="1"/>
  </cols>
  <sheetData>
    <row r="1" s="180" customFormat="1" ht="12.75"/>
    <row r="2" s="180" customFormat="1" ht="12.75"/>
    <row r="3" spans="2:8" s="180" customFormat="1" ht="14.25" customHeight="1">
      <c r="B3" s="207" t="s">
        <v>14</v>
      </c>
      <c r="C3" s="207"/>
      <c r="D3" s="207"/>
      <c r="E3" s="207"/>
      <c r="F3" s="4"/>
      <c r="G3" s="4"/>
      <c r="H3" s="4"/>
    </row>
    <row r="4" spans="2:8" s="180" customFormat="1" ht="12.75">
      <c r="B4" s="208" t="s">
        <v>36</v>
      </c>
      <c r="C4" s="208"/>
      <c r="D4" s="208"/>
      <c r="E4" s="208"/>
      <c r="F4" s="5"/>
      <c r="G4" s="5"/>
      <c r="H4" s="5"/>
    </row>
    <row r="5" spans="2:8" s="180" customFormat="1" ht="14.25" customHeight="1">
      <c r="B5" s="198" t="s">
        <v>273</v>
      </c>
      <c r="C5" s="198"/>
      <c r="D5" s="198"/>
      <c r="E5" s="198"/>
      <c r="F5" s="12"/>
      <c r="G5" s="12"/>
      <c r="H5" s="12"/>
    </row>
    <row r="6" s="180" customFormat="1" ht="14.25" customHeight="1"/>
    <row r="7" spans="2:6" s="180" customFormat="1" ht="18" customHeight="1">
      <c r="B7" s="179"/>
      <c r="C7" s="13"/>
      <c r="D7" s="13"/>
      <c r="E7" s="179" t="s">
        <v>4</v>
      </c>
      <c r="F7" s="17" t="s">
        <v>1</v>
      </c>
    </row>
    <row r="8" spans="2:5" s="180" customFormat="1" ht="18" customHeight="1">
      <c r="B8" s="19"/>
      <c r="C8" s="19"/>
      <c r="D8" s="19"/>
      <c r="E8" s="182"/>
    </row>
    <row r="9" spans="2:5" ht="12" customHeight="1">
      <c r="B9" s="175" t="s">
        <v>71</v>
      </c>
      <c r="D9" s="209">
        <v>974348.95</v>
      </c>
      <c r="E9" s="209"/>
    </row>
    <row r="10" spans="2:6" ht="12" customHeight="1">
      <c r="B10" s="176" t="s">
        <v>73</v>
      </c>
      <c r="F10" s="177">
        <v>107775712.13</v>
      </c>
    </row>
    <row r="11" spans="2:6" ht="12" customHeight="1">
      <c r="B11" s="174" t="s">
        <v>162</v>
      </c>
      <c r="F11" s="78">
        <v>639872</v>
      </c>
    </row>
    <row r="12" spans="2:6" ht="12" customHeight="1">
      <c r="B12" s="174" t="s">
        <v>163</v>
      </c>
      <c r="F12" s="78">
        <v>3323287</v>
      </c>
    </row>
    <row r="13" spans="2:6" ht="12" customHeight="1">
      <c r="B13" s="174" t="s">
        <v>164</v>
      </c>
      <c r="F13" s="78">
        <v>442472.92</v>
      </c>
    </row>
    <row r="14" spans="2:6" ht="12" customHeight="1">
      <c r="B14" s="174" t="s">
        <v>231</v>
      </c>
      <c r="F14" s="78">
        <v>103370831.21</v>
      </c>
    </row>
    <row r="15" spans="2:5" ht="12" customHeight="1">
      <c r="B15" s="174" t="s">
        <v>318</v>
      </c>
      <c r="D15" s="206">
        <v>751</v>
      </c>
      <c r="E15" s="206"/>
    </row>
    <row r="16" spans="2:5" ht="12" customHeight="1">
      <c r="B16" s="176" t="s">
        <v>86</v>
      </c>
      <c r="D16" s="210">
        <v>108750061.08</v>
      </c>
      <c r="E16" s="210"/>
    </row>
    <row r="17" ht="12" customHeight="1">
      <c r="B17" s="174" t="s">
        <v>167</v>
      </c>
    </row>
    <row r="18" spans="2:5" ht="12" customHeight="1">
      <c r="B18" s="174" t="s">
        <v>319</v>
      </c>
      <c r="D18" s="206">
        <v>107337742.19</v>
      </c>
      <c r="E18" s="206"/>
    </row>
    <row r="19" spans="2:5" ht="12" customHeight="1">
      <c r="B19" s="174" t="s">
        <v>169</v>
      </c>
      <c r="D19" s="206">
        <v>1118698.75</v>
      </c>
      <c r="E19" s="206"/>
    </row>
    <row r="20" spans="2:6" ht="12" customHeight="1">
      <c r="B20" s="174" t="s">
        <v>320</v>
      </c>
      <c r="F20" s="78">
        <v>3352.4</v>
      </c>
    </row>
    <row r="21" spans="2:5" ht="12" customHeight="1">
      <c r="B21" s="174" t="s">
        <v>321</v>
      </c>
      <c r="D21" s="206">
        <v>272136.48</v>
      </c>
      <c r="E21" s="206"/>
    </row>
    <row r="22" spans="2:5" ht="12" customHeight="1">
      <c r="B22" s="174" t="s">
        <v>322</v>
      </c>
      <c r="D22" s="206">
        <v>24836.06</v>
      </c>
      <c r="E22" s="206"/>
    </row>
    <row r="23" ht="12" customHeight="1">
      <c r="B23" s="174" t="s">
        <v>172</v>
      </c>
    </row>
    <row r="24" spans="2:5" ht="12" customHeight="1">
      <c r="B24" s="175" t="s">
        <v>72</v>
      </c>
      <c r="D24" s="209">
        <v>12558311.27</v>
      </c>
      <c r="E24" s="209"/>
    </row>
    <row r="25" spans="2:5" ht="12" customHeight="1">
      <c r="B25" s="176" t="s">
        <v>74</v>
      </c>
      <c r="D25" s="210">
        <v>7862848.38</v>
      </c>
      <c r="E25" s="210"/>
    </row>
    <row r="26" spans="2:5" ht="12" customHeight="1">
      <c r="B26" s="174" t="s">
        <v>323</v>
      </c>
      <c r="D26" s="206">
        <v>7862848.38</v>
      </c>
      <c r="E26" s="206"/>
    </row>
    <row r="27" spans="2:5" ht="12" customHeight="1">
      <c r="B27" s="176" t="s">
        <v>81</v>
      </c>
      <c r="D27" s="210">
        <v>4695462.89</v>
      </c>
      <c r="E27" s="210"/>
    </row>
    <row r="28" spans="2:5" ht="12" customHeight="1">
      <c r="B28" s="174" t="s">
        <v>179</v>
      </c>
      <c r="D28" s="206">
        <v>4421495.69</v>
      </c>
      <c r="E28" s="206"/>
    </row>
    <row r="29" spans="2:5" ht="12" customHeight="1">
      <c r="B29" s="174" t="s">
        <v>181</v>
      </c>
      <c r="D29" s="206">
        <v>273967.2</v>
      </c>
      <c r="E29" s="206"/>
    </row>
    <row r="30" ht="12" customHeight="1">
      <c r="B30" s="174" t="s">
        <v>183</v>
      </c>
    </row>
    <row r="31" spans="2:6" ht="12" customHeight="1">
      <c r="B31" s="175" t="s">
        <v>91</v>
      </c>
      <c r="F31" s="79">
        <v>13532660.22</v>
      </c>
    </row>
    <row r="32" spans="2:6" ht="12" customHeight="1">
      <c r="B32" s="176" t="s">
        <v>94</v>
      </c>
      <c r="F32" s="177">
        <v>170005.38</v>
      </c>
    </row>
    <row r="33" ht="12" customHeight="1">
      <c r="B33" s="174" t="s">
        <v>199</v>
      </c>
    </row>
    <row r="34" ht="12" customHeight="1">
      <c r="B34" s="174" t="s">
        <v>200</v>
      </c>
    </row>
    <row r="35" spans="2:6" ht="12" customHeight="1">
      <c r="B35" s="174" t="s">
        <v>213</v>
      </c>
      <c r="F35" s="78">
        <v>170005.38</v>
      </c>
    </row>
    <row r="36" spans="2:6" ht="12" customHeight="1">
      <c r="B36" s="176" t="s">
        <v>141</v>
      </c>
      <c r="F36" s="177">
        <v>13362654.84</v>
      </c>
    </row>
    <row r="37" spans="2:6" ht="12" customHeight="1">
      <c r="B37" s="174" t="s">
        <v>201</v>
      </c>
      <c r="F37" s="78">
        <v>13156311.64</v>
      </c>
    </row>
    <row r="38" spans="2:6" ht="12" customHeight="1">
      <c r="B38" s="174" t="s">
        <v>202</v>
      </c>
      <c r="F38" s="78">
        <v>13848.12</v>
      </c>
    </row>
    <row r="39" spans="2:6" ht="12" customHeight="1">
      <c r="B39" s="174" t="s">
        <v>203</v>
      </c>
      <c r="F39" s="78">
        <v>65526.31</v>
      </c>
    </row>
    <row r="40" spans="2:6" ht="12" customHeight="1">
      <c r="B40" s="174" t="s">
        <v>324</v>
      </c>
      <c r="F40" s="78">
        <v>126968.77</v>
      </c>
    </row>
    <row r="41" ht="17.25" customHeight="1">
      <c r="B41" s="176" t="s">
        <v>103</v>
      </c>
    </row>
    <row r="42" ht="12" customHeight="1"/>
    <row r="44" ht="12.75"/>
    <row r="45" ht="12.75">
      <c r="A45"/>
    </row>
    <row r="46" ht="12.75"/>
    <row r="47" ht="12.75">
      <c r="B47"/>
    </row>
  </sheetData>
  <sheetProtection/>
  <mergeCells count="16">
    <mergeCell ref="B3:E3"/>
    <mergeCell ref="B4:E4"/>
    <mergeCell ref="B5:E5"/>
    <mergeCell ref="D9:E9"/>
    <mergeCell ref="D15:E15"/>
    <mergeCell ref="D16:E16"/>
    <mergeCell ref="D18:E18"/>
    <mergeCell ref="D19:E19"/>
    <mergeCell ref="D21:E21"/>
    <mergeCell ref="D29:E29"/>
    <mergeCell ref="D22:E22"/>
    <mergeCell ref="D24:E24"/>
    <mergeCell ref="D25:E25"/>
    <mergeCell ref="D26:E26"/>
    <mergeCell ref="D27:E27"/>
    <mergeCell ref="D28:E2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4:H44"/>
  <sheetViews>
    <sheetView zoomScalePageLayoutView="0" workbookViewId="0" topLeftCell="A1">
      <selection activeCell="K26" sqref="K26"/>
    </sheetView>
  </sheetViews>
  <sheetFormatPr defaultColWidth="8.00390625" defaultRowHeight="12.75"/>
  <cols>
    <col min="1" max="1" width="8.00390625" style="113" customWidth="1"/>
    <col min="2" max="2" width="66.8515625" style="112" customWidth="1"/>
    <col min="3" max="3" width="17.00390625" style="112" customWidth="1"/>
    <col min="4" max="4" width="15.28125" style="112" customWidth="1"/>
    <col min="5" max="5" width="15.421875" style="112" customWidth="1"/>
    <col min="6" max="6" width="15.00390625" style="112" customWidth="1"/>
    <col min="7" max="7" width="16.00390625" style="112" customWidth="1"/>
    <col min="8" max="16384" width="8.00390625" style="112" customWidth="1"/>
  </cols>
  <sheetData>
    <row r="1" s="113" customFormat="1" ht="12.75"/>
    <row r="2" s="113" customFormat="1" ht="12.75"/>
    <row r="3" s="113" customFormat="1" ht="12.75"/>
    <row r="4" spans="2:8" s="113" customFormat="1" ht="14.25" customHeight="1">
      <c r="B4" s="207" t="s">
        <v>14</v>
      </c>
      <c r="C4" s="207"/>
      <c r="D4" s="207"/>
      <c r="E4" s="207"/>
      <c r="F4" s="207"/>
      <c r="H4" s="4"/>
    </row>
    <row r="5" spans="2:8" s="113" customFormat="1" ht="14.25" customHeight="1">
      <c r="B5" s="208" t="s">
        <v>16</v>
      </c>
      <c r="C5" s="208"/>
      <c r="D5" s="208"/>
      <c r="E5" s="208"/>
      <c r="F5" s="208"/>
      <c r="G5" s="5"/>
      <c r="H5" s="5"/>
    </row>
    <row r="6" spans="2:6" s="113" customFormat="1" ht="12.75" customHeight="1">
      <c r="B6" s="198" t="s">
        <v>233</v>
      </c>
      <c r="C6" s="198"/>
      <c r="D6" s="198"/>
      <c r="E6" s="198"/>
      <c r="F6" s="198"/>
    </row>
    <row r="7" spans="2:3" s="113" customFormat="1" ht="12.75">
      <c r="B7" s="13"/>
      <c r="C7" s="13"/>
    </row>
    <row r="8" spans="3:7" s="113" customFormat="1" ht="12.75">
      <c r="C8" s="55" t="s">
        <v>5</v>
      </c>
      <c r="D8" s="55" t="s">
        <v>33</v>
      </c>
      <c r="E8" s="55" t="s">
        <v>34</v>
      </c>
      <c r="F8" s="55" t="s">
        <v>11</v>
      </c>
      <c r="G8" s="55" t="s">
        <v>0</v>
      </c>
    </row>
    <row r="9" spans="2:7" s="113" customFormat="1" ht="12.75">
      <c r="B9" s="3" t="s">
        <v>32</v>
      </c>
      <c r="C9" s="3">
        <v>1</v>
      </c>
      <c r="D9" s="3">
        <v>2</v>
      </c>
      <c r="E9" s="3">
        <v>3</v>
      </c>
      <c r="F9" s="3" t="s">
        <v>35</v>
      </c>
      <c r="G9" s="3" t="s">
        <v>12</v>
      </c>
    </row>
    <row r="10" s="113" customFormat="1" ht="12.75"/>
    <row r="11" spans="2:7" s="181" customFormat="1" ht="17.25" customHeight="1">
      <c r="B11" s="80" t="s">
        <v>71</v>
      </c>
      <c r="C11" s="81">
        <v>345108461.77</v>
      </c>
      <c r="D11" s="81">
        <v>200688093.72</v>
      </c>
      <c r="E11" s="81">
        <v>201662442.67</v>
      </c>
      <c r="F11" s="81">
        <v>344134112.82</v>
      </c>
      <c r="G11" s="82">
        <v>-974348.95</v>
      </c>
    </row>
    <row r="12" spans="2:7" s="181" customFormat="1" ht="13.5" customHeight="1">
      <c r="B12" s="83" t="s">
        <v>73</v>
      </c>
      <c r="C12" s="84">
        <v>112095000.35</v>
      </c>
      <c r="D12" s="84">
        <v>197438264.15</v>
      </c>
      <c r="E12" s="84">
        <v>89662552.02</v>
      </c>
      <c r="F12" s="84">
        <v>219870712.48</v>
      </c>
      <c r="G12" s="84">
        <v>107775712.13</v>
      </c>
    </row>
    <row r="13" spans="2:7" s="181" customFormat="1" ht="10.5" customHeight="1">
      <c r="B13" s="85" t="s">
        <v>223</v>
      </c>
      <c r="C13" s="86">
        <v>2224117.83</v>
      </c>
      <c r="D13" s="86">
        <v>73830484.91</v>
      </c>
      <c r="E13" s="86">
        <v>73190612.91</v>
      </c>
      <c r="F13" s="86">
        <v>2863989.83</v>
      </c>
      <c r="G13" s="86">
        <v>639872</v>
      </c>
    </row>
    <row r="14" spans="2:7" s="181" customFormat="1" ht="13.5" customHeight="1">
      <c r="B14" s="85" t="s">
        <v>163</v>
      </c>
      <c r="C14" s="86">
        <v>92502476.45</v>
      </c>
      <c r="D14" s="86">
        <v>19750775.11</v>
      </c>
      <c r="E14" s="86">
        <v>16427488.11</v>
      </c>
      <c r="F14" s="86">
        <v>95825763.45</v>
      </c>
      <c r="G14" s="86">
        <v>3323287</v>
      </c>
    </row>
    <row r="15" spans="2:7" s="181" customFormat="1" ht="13.5" customHeight="1">
      <c r="B15" s="85" t="s">
        <v>164</v>
      </c>
      <c r="C15" s="86">
        <v>17367655.07</v>
      </c>
      <c r="D15" s="86">
        <v>486172.92</v>
      </c>
      <c r="E15" s="86">
        <v>43700</v>
      </c>
      <c r="F15" s="86">
        <v>17810127.99</v>
      </c>
      <c r="G15" s="86">
        <v>442472.92</v>
      </c>
    </row>
    <row r="16" spans="2:7" s="181" customFormat="1" ht="13.5" customHeight="1">
      <c r="B16" s="85" t="s">
        <v>165</v>
      </c>
      <c r="C16" s="86">
        <v>0</v>
      </c>
      <c r="D16" s="86">
        <v>103370831.21</v>
      </c>
      <c r="E16" s="86">
        <v>0</v>
      </c>
      <c r="F16" s="86">
        <v>103370831.21</v>
      </c>
      <c r="G16" s="86">
        <v>103370831.21</v>
      </c>
    </row>
    <row r="17" spans="2:7" s="181" customFormat="1" ht="13.5" customHeight="1">
      <c r="B17" s="85" t="s">
        <v>166</v>
      </c>
      <c r="C17" s="86">
        <v>751</v>
      </c>
      <c r="D17" s="86">
        <v>0</v>
      </c>
      <c r="E17" s="86">
        <v>751</v>
      </c>
      <c r="F17" s="86">
        <v>0</v>
      </c>
      <c r="G17" s="87">
        <v>-751</v>
      </c>
    </row>
    <row r="18" spans="2:7" s="181" customFormat="1" ht="16.5" customHeight="1">
      <c r="B18" s="83" t="s">
        <v>86</v>
      </c>
      <c r="C18" s="84">
        <v>233013461.42</v>
      </c>
      <c r="D18" s="84">
        <v>3249829.57</v>
      </c>
      <c r="E18" s="84">
        <v>111999890.65</v>
      </c>
      <c r="F18" s="84">
        <v>124263400.34</v>
      </c>
      <c r="G18" s="88">
        <v>-108750061.08</v>
      </c>
    </row>
    <row r="19" spans="2:7" s="181" customFormat="1" ht="10.5" customHeight="1">
      <c r="B19" s="85" t="s">
        <v>167</v>
      </c>
      <c r="C19" s="86">
        <v>2550321</v>
      </c>
      <c r="D19" s="86">
        <v>0</v>
      </c>
      <c r="E19" s="86">
        <v>0</v>
      </c>
      <c r="F19" s="86">
        <v>2550321</v>
      </c>
      <c r="G19" s="86">
        <v>0</v>
      </c>
    </row>
    <row r="20" spans="2:7" s="181" customFormat="1" ht="13.5" customHeight="1">
      <c r="B20" s="85" t="s">
        <v>168</v>
      </c>
      <c r="C20" s="86">
        <v>249553443.1</v>
      </c>
      <c r="D20" s="86">
        <v>0</v>
      </c>
      <c r="E20" s="86">
        <v>107337742.19</v>
      </c>
      <c r="F20" s="86">
        <v>142215700.91</v>
      </c>
      <c r="G20" s="87">
        <v>-107337742.19</v>
      </c>
    </row>
    <row r="21" spans="2:7" s="181" customFormat="1" ht="13.5" customHeight="1">
      <c r="B21" s="85" t="s">
        <v>169</v>
      </c>
      <c r="C21" s="86">
        <v>3702854.65</v>
      </c>
      <c r="D21" s="86">
        <v>985907.64</v>
      </c>
      <c r="E21" s="86">
        <v>2104606.39</v>
      </c>
      <c r="F21" s="86">
        <v>2584155.9</v>
      </c>
      <c r="G21" s="87">
        <v>-1118698.75</v>
      </c>
    </row>
    <row r="22" spans="2:7" s="181" customFormat="1" ht="13.5" customHeight="1">
      <c r="B22" s="85" t="s">
        <v>325</v>
      </c>
      <c r="C22" s="86">
        <v>0</v>
      </c>
      <c r="D22" s="86">
        <v>3352.4</v>
      </c>
      <c r="E22" s="86">
        <v>0</v>
      </c>
      <c r="F22" s="86">
        <v>3352.4</v>
      </c>
      <c r="G22" s="86">
        <v>3352.4</v>
      </c>
    </row>
    <row r="23" spans="2:7" s="181" customFormat="1" ht="13.5" customHeight="1">
      <c r="B23" s="85" t="s">
        <v>170</v>
      </c>
      <c r="C23" s="87">
        <v>-23108934.46</v>
      </c>
      <c r="D23" s="86">
        <v>2260569.53</v>
      </c>
      <c r="E23" s="86">
        <v>2532706.01</v>
      </c>
      <c r="F23" s="87">
        <v>-23381070.94</v>
      </c>
      <c r="G23" s="87">
        <v>-272136.48</v>
      </c>
    </row>
    <row r="24" spans="2:7" s="181" customFormat="1" ht="13.5" customHeight="1">
      <c r="B24" s="85" t="s">
        <v>171</v>
      </c>
      <c r="C24" s="86">
        <v>28152.01</v>
      </c>
      <c r="D24" s="86">
        <v>0</v>
      </c>
      <c r="E24" s="86">
        <v>24836.06</v>
      </c>
      <c r="F24" s="86">
        <v>3315.95</v>
      </c>
      <c r="G24" s="87">
        <v>-24836.06</v>
      </c>
    </row>
    <row r="25" spans="2:7" s="181" customFormat="1" ht="13.5" customHeight="1">
      <c r="B25" s="85" t="s">
        <v>172</v>
      </c>
      <c r="C25" s="86">
        <v>287625.12</v>
      </c>
      <c r="D25" s="86">
        <v>0</v>
      </c>
      <c r="E25" s="86">
        <v>0</v>
      </c>
      <c r="F25" s="86">
        <v>287625.12</v>
      </c>
      <c r="G25" s="86">
        <v>0</v>
      </c>
    </row>
    <row r="26" spans="1:8" ht="13.5" customHeight="1">
      <c r="A26" s="181"/>
      <c r="B26" s="113"/>
      <c r="C26" s="85"/>
      <c r="D26" s="86"/>
      <c r="E26" s="86"/>
      <c r="F26" s="86"/>
      <c r="G26" s="86"/>
      <c r="H26" s="86"/>
    </row>
    <row r="29" spans="1:7" s="113" customFormat="1" ht="17.25" customHeight="1">
      <c r="A29" s="80">
        <v>2000</v>
      </c>
      <c r="B29" s="80" t="s">
        <v>72</v>
      </c>
      <c r="C29" s="81">
        <v>77299510.21</v>
      </c>
      <c r="D29" s="81">
        <v>56186051.73</v>
      </c>
      <c r="E29" s="81">
        <v>68744363</v>
      </c>
      <c r="F29" s="81">
        <v>89857821.48</v>
      </c>
      <c r="G29" s="81">
        <v>12558311.27</v>
      </c>
    </row>
    <row r="30" spans="1:7" s="113" customFormat="1" ht="13.5" customHeight="1">
      <c r="A30" s="83" t="s">
        <v>126</v>
      </c>
      <c r="B30" s="83" t="s">
        <v>74</v>
      </c>
      <c r="C30" s="84">
        <v>74953100.11</v>
      </c>
      <c r="D30" s="84">
        <v>56186051.73</v>
      </c>
      <c r="E30" s="84">
        <v>64048900.11</v>
      </c>
      <c r="F30" s="84">
        <v>82815948.49</v>
      </c>
      <c r="G30" s="84">
        <v>7862848.38</v>
      </c>
    </row>
    <row r="31" spans="1:7" s="113" customFormat="1" ht="10.5" customHeight="1">
      <c r="A31" s="85" t="s">
        <v>127</v>
      </c>
      <c r="B31" s="85" t="s">
        <v>173</v>
      </c>
      <c r="C31" s="89">
        <v>74953100.11</v>
      </c>
      <c r="D31" s="89">
        <v>56186051.73</v>
      </c>
      <c r="E31" s="89">
        <v>64048900.11</v>
      </c>
      <c r="F31" s="89">
        <v>82815948.49</v>
      </c>
      <c r="G31" s="89">
        <v>7862848.38</v>
      </c>
    </row>
    <row r="32" spans="1:7" s="113" customFormat="1" ht="16.5" customHeight="1">
      <c r="A32" s="85" t="s">
        <v>128</v>
      </c>
      <c r="B32" s="85" t="s">
        <v>174</v>
      </c>
      <c r="C32" s="86">
        <v>237948.41</v>
      </c>
      <c r="D32" s="86">
        <v>17319489.89</v>
      </c>
      <c r="E32" s="86">
        <v>17406897.3</v>
      </c>
      <c r="F32" s="86">
        <v>325355.82</v>
      </c>
      <c r="G32" s="86">
        <v>87407.41</v>
      </c>
    </row>
    <row r="33" spans="1:7" s="113" customFormat="1" ht="13.5" customHeight="1">
      <c r="A33" s="85" t="s">
        <v>129</v>
      </c>
      <c r="B33" s="85" t="s">
        <v>175</v>
      </c>
      <c r="C33" s="86">
        <v>4854846.57</v>
      </c>
      <c r="D33" s="86">
        <v>14017208.2</v>
      </c>
      <c r="E33" s="86">
        <v>9710694.14</v>
      </c>
      <c r="F33" s="86">
        <v>548332.51</v>
      </c>
      <c r="G33" s="87">
        <v>-4306514.06</v>
      </c>
    </row>
    <row r="34" spans="1:7" s="113" customFormat="1" ht="13.5" customHeight="1">
      <c r="A34" s="85" t="s">
        <v>130</v>
      </c>
      <c r="B34" s="85" t="s">
        <v>176</v>
      </c>
      <c r="C34" s="86">
        <v>0</v>
      </c>
      <c r="D34" s="86">
        <v>6400</v>
      </c>
      <c r="E34" s="86">
        <v>6400</v>
      </c>
      <c r="F34" s="86">
        <v>0</v>
      </c>
      <c r="G34" s="86">
        <v>0</v>
      </c>
    </row>
    <row r="35" spans="1:7" s="113" customFormat="1" ht="13.5" customHeight="1">
      <c r="A35" s="85" t="s">
        <v>131</v>
      </c>
      <c r="B35" s="85" t="s">
        <v>177</v>
      </c>
      <c r="C35" s="86">
        <v>1783411.58</v>
      </c>
      <c r="D35" s="86">
        <v>4495212.33</v>
      </c>
      <c r="E35" s="86">
        <v>4734401.16</v>
      </c>
      <c r="F35" s="86">
        <v>2022600.41</v>
      </c>
      <c r="G35" s="86">
        <v>239188.83</v>
      </c>
    </row>
    <row r="36" spans="1:7" s="113" customFormat="1" ht="13.5" customHeight="1">
      <c r="A36" s="85" t="s">
        <v>132</v>
      </c>
      <c r="B36" s="85" t="s">
        <v>178</v>
      </c>
      <c r="C36" s="86">
        <v>68076893.55</v>
      </c>
      <c r="D36" s="86">
        <v>20347741.31</v>
      </c>
      <c r="E36" s="86">
        <v>32190507.51</v>
      </c>
      <c r="F36" s="86">
        <v>79919659.75</v>
      </c>
      <c r="G36" s="86">
        <v>11842766.2</v>
      </c>
    </row>
    <row r="37" spans="1:7" s="113" customFormat="1" ht="13.5" customHeight="1">
      <c r="A37" s="85"/>
      <c r="B37" s="85"/>
      <c r="C37" s="86"/>
      <c r="D37" s="86"/>
      <c r="E37" s="86"/>
      <c r="F37" s="86"/>
      <c r="G37" s="86"/>
    </row>
    <row r="38" spans="1:7" s="113" customFormat="1" ht="13.5" customHeight="1">
      <c r="A38" s="83" t="s">
        <v>133</v>
      </c>
      <c r="B38" s="83" t="s">
        <v>81</v>
      </c>
      <c r="C38" s="84">
        <v>2346410.1</v>
      </c>
      <c r="D38" s="84">
        <v>0</v>
      </c>
      <c r="E38" s="84">
        <v>4695462.89</v>
      </c>
      <c r="F38" s="84">
        <v>7041872.99</v>
      </c>
      <c r="G38" s="84">
        <v>4695462.89</v>
      </c>
    </row>
    <row r="39" spans="1:7" s="113" customFormat="1" ht="10.5" customHeight="1">
      <c r="A39" s="85" t="s">
        <v>134</v>
      </c>
      <c r="B39" s="85" t="s">
        <v>232</v>
      </c>
      <c r="C39" s="89">
        <v>0</v>
      </c>
      <c r="D39" s="89">
        <v>0</v>
      </c>
      <c r="E39" s="89">
        <v>4421495.69</v>
      </c>
      <c r="F39" s="89">
        <v>4421495.69</v>
      </c>
      <c r="G39" s="89">
        <v>4421495.69</v>
      </c>
    </row>
    <row r="40" spans="1:7" s="113" customFormat="1" ht="16.5" customHeight="1">
      <c r="A40" s="85" t="s">
        <v>135</v>
      </c>
      <c r="B40" s="85" t="s">
        <v>180</v>
      </c>
      <c r="C40" s="86">
        <v>0</v>
      </c>
      <c r="D40" s="86">
        <v>0</v>
      </c>
      <c r="E40" s="86">
        <v>4421495.69</v>
      </c>
      <c r="F40" s="86">
        <v>4421495.69</v>
      </c>
      <c r="G40" s="86">
        <v>4421495.69</v>
      </c>
    </row>
    <row r="41" spans="1:7" s="113" customFormat="1" ht="10.5" customHeight="1">
      <c r="A41" s="85" t="s">
        <v>136</v>
      </c>
      <c r="B41" s="85" t="s">
        <v>181</v>
      </c>
      <c r="C41" s="89">
        <v>876480</v>
      </c>
      <c r="D41" s="89">
        <v>0</v>
      </c>
      <c r="E41" s="89">
        <v>273967.2</v>
      </c>
      <c r="F41" s="89">
        <v>1150447.2</v>
      </c>
      <c r="G41" s="89">
        <v>273967.2</v>
      </c>
    </row>
    <row r="42" spans="1:7" s="113" customFormat="1" ht="16.5" customHeight="1">
      <c r="A42" s="85" t="s">
        <v>137</v>
      </c>
      <c r="B42" s="85" t="s">
        <v>182</v>
      </c>
      <c r="C42" s="86">
        <v>876480</v>
      </c>
      <c r="D42" s="86">
        <v>0</v>
      </c>
      <c r="E42" s="86">
        <v>273967.2</v>
      </c>
      <c r="F42" s="86">
        <v>1150447.2</v>
      </c>
      <c r="G42" s="86">
        <v>273967.2</v>
      </c>
    </row>
    <row r="43" spans="1:7" s="113" customFormat="1" ht="10.5" customHeight="1">
      <c r="A43" s="85" t="s">
        <v>138</v>
      </c>
      <c r="B43" s="85" t="s">
        <v>183</v>
      </c>
      <c r="C43" s="89">
        <v>1469930.1</v>
      </c>
      <c r="D43" s="89">
        <v>0</v>
      </c>
      <c r="E43" s="89">
        <v>0</v>
      </c>
      <c r="F43" s="89">
        <v>1469930.1</v>
      </c>
      <c r="G43" s="89">
        <v>0</v>
      </c>
    </row>
    <row r="44" spans="1:7" s="113" customFormat="1" ht="16.5" customHeight="1">
      <c r="A44" s="85" t="s">
        <v>140</v>
      </c>
      <c r="B44" s="85" t="s">
        <v>184</v>
      </c>
      <c r="C44" s="86">
        <v>1469930.1</v>
      </c>
      <c r="D44" s="86">
        <v>0</v>
      </c>
      <c r="E44" s="86">
        <v>0</v>
      </c>
      <c r="F44" s="86">
        <v>1469930.1</v>
      </c>
      <c r="G44" s="86">
        <v>0</v>
      </c>
    </row>
    <row r="45" s="113" customFormat="1" ht="12.75"/>
  </sheetData>
  <sheetProtection/>
  <mergeCells count="3">
    <mergeCell ref="B4:F4"/>
    <mergeCell ref="B5:F5"/>
    <mergeCell ref="B6:F6"/>
  </mergeCells>
  <printOptions/>
  <pageMargins left="0.31496062992125984" right="0.7086614173228347" top="0.35433070866141736" bottom="0.3937007874015748" header="0.31496062992125984" footer="0.31496062992125984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35"/>
  <sheetViews>
    <sheetView zoomScalePageLayoutView="0" workbookViewId="0" topLeftCell="A1">
      <selection activeCell="D49" sqref="D49"/>
    </sheetView>
  </sheetViews>
  <sheetFormatPr defaultColWidth="8.00390625" defaultRowHeight="12.75"/>
  <cols>
    <col min="1" max="1" width="3.421875" style="120" customWidth="1"/>
    <col min="2" max="2" width="68.28125" style="120" customWidth="1"/>
    <col min="3" max="3" width="18.00390625" style="120" customWidth="1"/>
    <col min="4" max="16384" width="8.00390625" style="120" customWidth="1"/>
  </cols>
  <sheetData>
    <row r="1" ht="12.75"/>
    <row r="2" ht="12.75"/>
    <row r="3" ht="12.75"/>
    <row r="4" spans="2:8" ht="14.25" customHeight="1">
      <c r="B4" s="207" t="s">
        <v>14</v>
      </c>
      <c r="C4" s="207"/>
      <c r="D4" s="207"/>
      <c r="E4" s="207"/>
      <c r="F4" s="4"/>
      <c r="H4" s="4"/>
    </row>
    <row r="5" spans="2:10" ht="14.25" customHeight="1">
      <c r="B5" s="208" t="s">
        <v>39</v>
      </c>
      <c r="C5" s="208"/>
      <c r="D5" s="208"/>
      <c r="E5" s="208"/>
      <c r="F5" s="5"/>
      <c r="I5" s="4"/>
      <c r="J5" s="4"/>
    </row>
    <row r="6" spans="2:10" ht="14.25" customHeight="1">
      <c r="B6" s="200" t="s">
        <v>273</v>
      </c>
      <c r="C6" s="200"/>
      <c r="D6" s="200"/>
      <c r="F6" s="12"/>
      <c r="G6" s="12"/>
      <c r="I6" s="5"/>
      <c r="J6" s="5"/>
    </row>
    <row r="7" ht="12.75"/>
    <row r="8" spans="3:5" s="72" customFormat="1" ht="15.75" customHeight="1">
      <c r="C8" s="118"/>
      <c r="E8" s="71"/>
    </row>
    <row r="9" ht="12.75">
      <c r="B9" s="120" t="s">
        <v>263</v>
      </c>
    </row>
    <row r="11" spans="2:3" s="90" customFormat="1" ht="12" customHeight="1">
      <c r="B11" s="91" t="s">
        <v>204</v>
      </c>
      <c r="C11" s="92">
        <v>9719142.59</v>
      </c>
    </row>
    <row r="12" spans="2:3" s="90" customFormat="1" ht="12" customHeight="1">
      <c r="B12" s="91" t="s">
        <v>264</v>
      </c>
      <c r="C12" s="92">
        <v>3582511.46</v>
      </c>
    </row>
    <row r="13" spans="2:3" s="90" customFormat="1" ht="12" customHeight="1">
      <c r="B13" s="91" t="s">
        <v>221</v>
      </c>
      <c r="C13" s="92">
        <v>1500000</v>
      </c>
    </row>
    <row r="14" spans="2:3" s="90" customFormat="1" ht="12" customHeight="1">
      <c r="B14" s="91" t="s">
        <v>210</v>
      </c>
      <c r="C14" s="92">
        <v>111054.72</v>
      </c>
    </row>
    <row r="15" spans="2:3" s="90" customFormat="1" ht="12" customHeight="1">
      <c r="B15" s="91" t="s">
        <v>211</v>
      </c>
      <c r="C15" s="92">
        <v>673474.65</v>
      </c>
    </row>
    <row r="16" spans="2:3" s="90" customFormat="1" ht="12" customHeight="1">
      <c r="B16" s="91" t="s">
        <v>265</v>
      </c>
      <c r="C16" s="92">
        <v>128419829.76</v>
      </c>
    </row>
    <row r="17" spans="2:3" s="90" customFormat="1" ht="12" customHeight="1">
      <c r="B17" s="91" t="s">
        <v>266</v>
      </c>
      <c r="C17" s="92">
        <v>146043873.21</v>
      </c>
    </row>
    <row r="18" spans="2:3" s="90" customFormat="1" ht="12" customHeight="1" thickBot="1">
      <c r="B18" s="91" t="s">
        <v>267</v>
      </c>
      <c r="C18" s="92">
        <v>267958108.86</v>
      </c>
    </row>
    <row r="19" spans="2:3" ht="10.5" customHeight="1" thickTop="1">
      <c r="B19" s="102" t="s">
        <v>185</v>
      </c>
      <c r="C19" s="97">
        <v>558007995.25</v>
      </c>
    </row>
    <row r="20" spans="2:3" ht="10.5" customHeight="1">
      <c r="B20" s="103"/>
      <c r="C20" s="117"/>
    </row>
    <row r="21" spans="2:3" ht="10.5" customHeight="1">
      <c r="B21" s="103"/>
      <c r="C21" s="117"/>
    </row>
    <row r="22" ht="15" customHeight="1">
      <c r="B22" s="119" t="s">
        <v>224</v>
      </c>
    </row>
    <row r="23" ht="8.25" customHeight="1">
      <c r="B23" s="119"/>
    </row>
    <row r="24" spans="2:3" ht="12" customHeight="1">
      <c r="B24" s="118" t="s">
        <v>205</v>
      </c>
      <c r="C24" s="101">
        <v>17012438.64</v>
      </c>
    </row>
    <row r="25" spans="2:3" ht="12" customHeight="1">
      <c r="B25" s="118" t="s">
        <v>206</v>
      </c>
      <c r="C25" s="101">
        <v>1488106.28</v>
      </c>
    </row>
    <row r="26" spans="2:3" ht="12" customHeight="1">
      <c r="B26" s="118" t="s">
        <v>268</v>
      </c>
      <c r="C26" s="101">
        <v>7585514.12</v>
      </c>
    </row>
    <row r="27" spans="2:3" ht="12" customHeight="1">
      <c r="B27" s="118" t="s">
        <v>69</v>
      </c>
      <c r="C27" s="101">
        <v>6400</v>
      </c>
    </row>
    <row r="28" spans="2:3" ht="12" customHeight="1">
      <c r="B28" s="118" t="s">
        <v>222</v>
      </c>
      <c r="C28" s="101">
        <v>2154275.82</v>
      </c>
    </row>
    <row r="29" spans="2:3" ht="12" customHeight="1">
      <c r="B29" s="118" t="s">
        <v>229</v>
      </c>
      <c r="C29" s="101">
        <v>273967.2</v>
      </c>
    </row>
    <row r="30" spans="2:3" ht="12" customHeight="1">
      <c r="B30" s="118" t="s">
        <v>212</v>
      </c>
      <c r="C30" s="101">
        <v>221793</v>
      </c>
    </row>
    <row r="31" spans="2:3" ht="12" customHeight="1">
      <c r="B31" s="116" t="s">
        <v>269</v>
      </c>
      <c r="C31" s="101">
        <v>469689952.75</v>
      </c>
    </row>
    <row r="32" spans="2:3" ht="12" customHeight="1">
      <c r="B32" s="116" t="s">
        <v>270</v>
      </c>
      <c r="C32" s="101">
        <v>56186051.73</v>
      </c>
    </row>
    <row r="33" spans="2:3" ht="12" customHeight="1">
      <c r="B33" s="116" t="s">
        <v>271</v>
      </c>
      <c r="C33" s="101">
        <v>525505.88</v>
      </c>
    </row>
    <row r="34" spans="2:3" ht="12" customHeight="1" thickBot="1">
      <c r="B34" s="118" t="s">
        <v>272</v>
      </c>
      <c r="C34" s="101">
        <v>2863989.83</v>
      </c>
    </row>
    <row r="35" spans="2:3" ht="10.5" customHeight="1" thickTop="1">
      <c r="B35" s="102" t="s">
        <v>186</v>
      </c>
      <c r="C35" s="97">
        <v>558007995.25</v>
      </c>
    </row>
  </sheetData>
  <sheetProtection/>
  <mergeCells count="3">
    <mergeCell ref="B4:E4"/>
    <mergeCell ref="B5:E5"/>
    <mergeCell ref="B6:D6"/>
  </mergeCells>
  <printOptions/>
  <pageMargins left="0.6" right="0.7086614173228347" top="0.41" bottom="0.37" header="0.31496062992125984" footer="0.31496062992125984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5:I64"/>
  <sheetViews>
    <sheetView zoomScalePageLayoutView="0" workbookViewId="0" topLeftCell="A2">
      <selection activeCell="J73" sqref="J73"/>
    </sheetView>
  </sheetViews>
  <sheetFormatPr defaultColWidth="8.00390625" defaultRowHeight="12.75"/>
  <cols>
    <col min="1" max="1" width="2.57421875" style="115" customWidth="1"/>
    <col min="2" max="2" width="12.8515625" style="115" customWidth="1"/>
    <col min="3" max="3" width="45.00390625" style="115" customWidth="1"/>
    <col min="4" max="5" width="19.28125" style="115" customWidth="1"/>
    <col min="6" max="16384" width="8.00390625" style="115" customWidth="1"/>
  </cols>
  <sheetData>
    <row r="1" s="120" customFormat="1" ht="12.75"/>
    <row r="2" s="120" customFormat="1" ht="12.75"/>
    <row r="3" s="120" customFormat="1" ht="12.75"/>
    <row r="4" s="120" customFormat="1" ht="12.75"/>
    <row r="5" spans="2:7" s="120" customFormat="1" ht="14.25" customHeight="1">
      <c r="B5" s="207" t="s">
        <v>14</v>
      </c>
      <c r="C5" s="207"/>
      <c r="D5" s="207"/>
      <c r="E5" s="207"/>
      <c r="F5" s="4"/>
      <c r="G5" s="4"/>
    </row>
    <row r="6" spans="2:9" s="120" customFormat="1" ht="14.25" customHeight="1">
      <c r="B6" s="208" t="s">
        <v>27</v>
      </c>
      <c r="C6" s="208"/>
      <c r="D6" s="208"/>
      <c r="E6" s="208"/>
      <c r="F6" s="5"/>
      <c r="G6" s="5"/>
      <c r="I6" s="4"/>
    </row>
    <row r="7" spans="2:9" s="120" customFormat="1" ht="14.25" customHeight="1">
      <c r="B7" s="200" t="s">
        <v>273</v>
      </c>
      <c r="C7" s="200"/>
      <c r="D7" s="200"/>
      <c r="E7" s="200"/>
      <c r="F7" s="12"/>
      <c r="G7" s="12"/>
      <c r="I7" s="5"/>
    </row>
    <row r="8" spans="2:5" s="120" customFormat="1" ht="10.5" customHeight="1">
      <c r="B8" s="13"/>
      <c r="C8" s="13"/>
      <c r="D8" s="16">
        <v>2017</v>
      </c>
      <c r="E8" s="16">
        <v>2016</v>
      </c>
    </row>
    <row r="9" s="120" customFormat="1" ht="12.75"/>
    <row r="10" spans="2:3" ht="10.5" customHeight="1">
      <c r="B10" s="211" t="s">
        <v>17</v>
      </c>
      <c r="C10" s="211"/>
    </row>
    <row r="11" spans="2:5" ht="10.5" customHeight="1">
      <c r="B11" s="212" t="s">
        <v>18</v>
      </c>
      <c r="C11" s="212"/>
      <c r="D11" s="15">
        <v>27012920.72</v>
      </c>
      <c r="E11" s="15">
        <f>SUM(E15:E21)</f>
        <v>34757245</v>
      </c>
    </row>
    <row r="12" spans="2:5" ht="10.5" customHeight="1">
      <c r="B12" s="188" t="s">
        <v>240</v>
      </c>
      <c r="C12" s="188"/>
      <c r="D12" s="123">
        <v>0</v>
      </c>
      <c r="E12" s="123">
        <v>0</v>
      </c>
    </row>
    <row r="13" spans="2:5" ht="10.5" customHeight="1">
      <c r="B13" s="188" t="s">
        <v>241</v>
      </c>
      <c r="C13" s="188"/>
      <c r="D13" s="123">
        <v>0</v>
      </c>
      <c r="E13" s="123">
        <v>0</v>
      </c>
    </row>
    <row r="14" spans="2:5" ht="10.5" customHeight="1">
      <c r="B14" s="188" t="s">
        <v>242</v>
      </c>
      <c r="C14" s="188"/>
      <c r="D14" s="123">
        <v>0</v>
      </c>
      <c r="E14" s="123">
        <v>0</v>
      </c>
    </row>
    <row r="15" spans="2:5" ht="10.5" customHeight="1">
      <c r="B15" s="188" t="s">
        <v>204</v>
      </c>
      <c r="C15" s="188"/>
      <c r="D15" s="123">
        <v>9719142.59</v>
      </c>
      <c r="E15" s="123">
        <v>418544</v>
      </c>
    </row>
    <row r="16" spans="2:5" ht="10.5" customHeight="1">
      <c r="B16" s="188" t="s">
        <v>70</v>
      </c>
      <c r="C16" s="188"/>
      <c r="D16" s="123">
        <v>3582511.46</v>
      </c>
      <c r="E16" s="123">
        <v>0</v>
      </c>
    </row>
    <row r="17" spans="2:5" ht="10.5" customHeight="1">
      <c r="B17" s="188" t="s">
        <v>243</v>
      </c>
      <c r="C17" s="188"/>
      <c r="D17" s="123">
        <v>0</v>
      </c>
      <c r="E17" s="123">
        <v>0</v>
      </c>
    </row>
    <row r="18" spans="2:5" ht="10.5" customHeight="1">
      <c r="B18" s="188" t="s">
        <v>244</v>
      </c>
      <c r="C18" s="188"/>
      <c r="D18" s="123">
        <v>0</v>
      </c>
      <c r="E18" s="123">
        <v>0</v>
      </c>
    </row>
    <row r="19" spans="2:5" ht="10.5" customHeight="1">
      <c r="B19" s="188" t="s">
        <v>245</v>
      </c>
      <c r="C19" s="188"/>
      <c r="D19" s="123">
        <v>0</v>
      </c>
      <c r="E19" s="123">
        <v>0</v>
      </c>
    </row>
    <row r="20" spans="2:5" ht="10.5" customHeight="1">
      <c r="B20" s="188" t="s">
        <v>246</v>
      </c>
      <c r="C20" s="188"/>
      <c r="D20" s="123">
        <v>1500000</v>
      </c>
      <c r="E20" s="123">
        <v>19875432</v>
      </c>
    </row>
    <row r="21" spans="2:5" ht="10.5" customHeight="1">
      <c r="B21" s="188" t="s">
        <v>247</v>
      </c>
      <c r="C21" s="188"/>
      <c r="D21" s="123">
        <v>12211266.67</v>
      </c>
      <c r="E21" s="123">
        <v>14463269</v>
      </c>
    </row>
    <row r="22" spans="2:5" ht="10.5" customHeight="1">
      <c r="B22" s="212" t="s">
        <v>19</v>
      </c>
      <c r="C22" s="212"/>
      <c r="D22" s="15">
        <v>25352243.65</v>
      </c>
      <c r="E22" s="15">
        <f>SUM(E23:E38)</f>
        <v>34146324</v>
      </c>
    </row>
    <row r="23" spans="2:5" ht="10.5" customHeight="1">
      <c r="B23" s="188" t="s">
        <v>205</v>
      </c>
      <c r="C23" s="188"/>
      <c r="D23" s="123">
        <v>16833293.75</v>
      </c>
      <c r="E23" s="123">
        <v>14372796</v>
      </c>
    </row>
    <row r="24" spans="2:5" ht="10.5" customHeight="1">
      <c r="B24" s="188" t="s">
        <v>206</v>
      </c>
      <c r="C24" s="188"/>
      <c r="D24" s="123">
        <v>1488106.28</v>
      </c>
      <c r="E24" s="123">
        <v>1662778</v>
      </c>
    </row>
    <row r="25" spans="2:5" ht="10.5" customHeight="1">
      <c r="B25" s="188" t="s">
        <v>207</v>
      </c>
      <c r="C25" s="188"/>
      <c r="D25" s="123">
        <v>7024443.62</v>
      </c>
      <c r="E25" s="123">
        <v>18110750</v>
      </c>
    </row>
    <row r="26" spans="2:5" ht="10.5" customHeight="1">
      <c r="B26" s="188" t="s">
        <v>248</v>
      </c>
      <c r="C26" s="188"/>
      <c r="D26" s="123">
        <v>0</v>
      </c>
      <c r="E26" s="123">
        <v>0</v>
      </c>
    </row>
    <row r="27" spans="2:5" ht="10.5" customHeight="1">
      <c r="B27" s="188" t="s">
        <v>249</v>
      </c>
      <c r="C27" s="188"/>
      <c r="D27" s="123">
        <v>0</v>
      </c>
      <c r="E27" s="123">
        <v>0</v>
      </c>
    </row>
    <row r="28" spans="2:5" ht="10.5" customHeight="1">
      <c r="B28" s="188" t="s">
        <v>250</v>
      </c>
      <c r="C28" s="188"/>
      <c r="D28" s="123">
        <v>0</v>
      </c>
      <c r="E28" s="123">
        <v>0</v>
      </c>
    </row>
    <row r="29" spans="2:5" ht="10.5" customHeight="1">
      <c r="B29" s="188" t="s">
        <v>228</v>
      </c>
      <c r="C29" s="188"/>
      <c r="D29" s="123">
        <v>6400</v>
      </c>
      <c r="E29" s="123">
        <v>0</v>
      </c>
    </row>
    <row r="30" spans="2:5" ht="10.5" customHeight="1">
      <c r="B30" s="188" t="s">
        <v>251</v>
      </c>
      <c r="C30" s="188"/>
      <c r="D30" s="123">
        <v>0</v>
      </c>
      <c r="E30" s="123">
        <v>0</v>
      </c>
    </row>
    <row r="31" spans="2:5" ht="10.5" customHeight="1">
      <c r="B31" s="188" t="s">
        <v>252</v>
      </c>
      <c r="C31" s="188"/>
      <c r="D31" s="123">
        <v>0</v>
      </c>
      <c r="E31" s="123">
        <v>0</v>
      </c>
    </row>
    <row r="32" spans="2:5" ht="10.5" customHeight="1">
      <c r="B32" s="188" t="s">
        <v>253</v>
      </c>
      <c r="C32" s="188"/>
      <c r="D32" s="123">
        <v>0</v>
      </c>
      <c r="E32" s="123">
        <v>0</v>
      </c>
    </row>
    <row r="33" spans="2:5" ht="10.5" customHeight="1">
      <c r="B33" s="188" t="s">
        <v>254</v>
      </c>
      <c r="C33" s="188"/>
      <c r="D33" s="123">
        <v>0</v>
      </c>
      <c r="E33" s="123">
        <v>0</v>
      </c>
    </row>
    <row r="34" spans="2:5" ht="10.5" customHeight="1">
      <c r="B34" s="188" t="s">
        <v>255</v>
      </c>
      <c r="C34" s="188"/>
      <c r="D34" s="123">
        <v>0</v>
      </c>
      <c r="E34" s="123">
        <v>0</v>
      </c>
    </row>
    <row r="35" spans="2:5" ht="10.5" customHeight="1">
      <c r="B35" s="188" t="s">
        <v>256</v>
      </c>
      <c r="C35" s="188"/>
      <c r="D35" s="123">
        <v>0</v>
      </c>
      <c r="E35" s="123">
        <v>0</v>
      </c>
    </row>
    <row r="36" spans="2:5" ht="10.5" customHeight="1">
      <c r="B36" s="188" t="s">
        <v>199</v>
      </c>
      <c r="C36" s="188"/>
      <c r="D36" s="123">
        <v>0</v>
      </c>
      <c r="E36" s="123">
        <v>0</v>
      </c>
    </row>
    <row r="37" spans="2:5" ht="10.5" customHeight="1">
      <c r="B37" s="188" t="s">
        <v>257</v>
      </c>
      <c r="C37" s="188"/>
      <c r="D37" s="123">
        <v>0</v>
      </c>
      <c r="E37" s="123">
        <v>0</v>
      </c>
    </row>
    <row r="38" spans="2:5" ht="10.5" customHeight="1">
      <c r="B38" s="188" t="s">
        <v>258</v>
      </c>
      <c r="C38" s="188"/>
      <c r="D38" s="123">
        <v>0</v>
      </c>
      <c r="E38" s="123">
        <v>0</v>
      </c>
    </row>
    <row r="39" spans="2:5" ht="10.5" customHeight="1">
      <c r="B39" s="212" t="s">
        <v>20</v>
      </c>
      <c r="C39" s="212"/>
      <c r="D39" s="15">
        <v>1660677.07</v>
      </c>
      <c r="E39" s="15">
        <f>SUM(E11-E22)</f>
        <v>610921</v>
      </c>
    </row>
    <row r="40" spans="2:5" ht="10.5" customHeight="1">
      <c r="B40" s="114" t="s">
        <v>234</v>
      </c>
      <c r="D40" s="14"/>
      <c r="E40" s="14"/>
    </row>
    <row r="41" spans="2:5" ht="10.5" customHeight="1">
      <c r="B41" s="211" t="s">
        <v>21</v>
      </c>
      <c r="C41" s="211"/>
      <c r="D41" s="14"/>
      <c r="E41" s="14"/>
    </row>
    <row r="42" spans="2:5" ht="10.5" customHeight="1">
      <c r="B42" s="212" t="s">
        <v>18</v>
      </c>
      <c r="C42" s="212"/>
      <c r="D42" s="15">
        <v>0</v>
      </c>
      <c r="E42" s="15">
        <v>0</v>
      </c>
    </row>
    <row r="43" spans="2:5" ht="10.5" customHeight="1">
      <c r="B43" s="188" t="s">
        <v>259</v>
      </c>
      <c r="C43" s="188"/>
      <c r="D43" s="123">
        <v>0</v>
      </c>
      <c r="E43" s="123">
        <v>0</v>
      </c>
    </row>
    <row r="44" spans="2:5" ht="10.5" customHeight="1">
      <c r="B44" s="188" t="s">
        <v>169</v>
      </c>
      <c r="C44" s="188"/>
      <c r="D44" s="123">
        <v>0</v>
      </c>
      <c r="E44" s="123">
        <v>0</v>
      </c>
    </row>
    <row r="45" spans="2:5" ht="10.5" customHeight="1">
      <c r="B45" s="188" t="s">
        <v>260</v>
      </c>
      <c r="C45" s="188"/>
      <c r="D45" s="123">
        <v>0</v>
      </c>
      <c r="E45" s="123">
        <v>0</v>
      </c>
    </row>
    <row r="46" spans="2:5" ht="10.5" customHeight="1">
      <c r="B46" s="212" t="s">
        <v>19</v>
      </c>
      <c r="C46" s="212"/>
      <c r="D46" s="15">
        <v>1020805.07</v>
      </c>
      <c r="E46" s="15">
        <f>SUM(E47)</f>
        <v>586160</v>
      </c>
    </row>
    <row r="47" spans="2:5" ht="10.5" customHeight="1">
      <c r="B47" s="188" t="s">
        <v>169</v>
      </c>
      <c r="C47" s="188"/>
      <c r="D47" s="123">
        <v>1017452.67</v>
      </c>
      <c r="E47" s="123">
        <v>586160</v>
      </c>
    </row>
    <row r="48" spans="2:5" ht="10.5" customHeight="1">
      <c r="B48" s="188" t="s">
        <v>168</v>
      </c>
      <c r="C48" s="188"/>
      <c r="D48" s="123">
        <v>0</v>
      </c>
      <c r="E48" s="123">
        <v>0</v>
      </c>
    </row>
    <row r="49" spans="2:5" ht="10.5" customHeight="1">
      <c r="B49" s="188" t="s">
        <v>261</v>
      </c>
      <c r="C49" s="188"/>
      <c r="D49" s="123">
        <v>3352.4</v>
      </c>
      <c r="E49" s="123">
        <v>0</v>
      </c>
    </row>
    <row r="50" spans="2:5" ht="10.5" customHeight="1">
      <c r="B50" s="212" t="s">
        <v>22</v>
      </c>
      <c r="C50" s="212"/>
      <c r="D50" s="15">
        <v>-1020805.07</v>
      </c>
      <c r="E50" s="15">
        <f>SUM(E46)</f>
        <v>586160</v>
      </c>
    </row>
    <row r="51" spans="2:5" ht="10.5" customHeight="1">
      <c r="B51" s="114"/>
      <c r="D51" s="14"/>
      <c r="E51" s="14"/>
    </row>
    <row r="52" spans="2:5" ht="10.5" customHeight="1">
      <c r="B52" s="211" t="s">
        <v>23</v>
      </c>
      <c r="C52" s="211"/>
      <c r="D52" s="14"/>
      <c r="E52" s="14"/>
    </row>
    <row r="53" spans="2:5" ht="10.5" customHeight="1">
      <c r="B53" s="212" t="s">
        <v>18</v>
      </c>
      <c r="C53" s="212"/>
      <c r="D53" s="15">
        <v>0</v>
      </c>
      <c r="E53" s="15">
        <v>0</v>
      </c>
    </row>
    <row r="54" spans="2:5" ht="10.5" customHeight="1">
      <c r="B54" s="188" t="s">
        <v>262</v>
      </c>
      <c r="C54" s="188"/>
      <c r="D54" s="123">
        <v>0</v>
      </c>
      <c r="E54" s="123">
        <v>0</v>
      </c>
    </row>
    <row r="55" spans="2:5" ht="10.5" customHeight="1">
      <c r="B55" s="188" t="s">
        <v>235</v>
      </c>
      <c r="C55" s="188"/>
      <c r="D55" s="123">
        <v>0</v>
      </c>
      <c r="E55" s="123">
        <v>0</v>
      </c>
    </row>
    <row r="56" spans="2:5" ht="10.5" customHeight="1">
      <c r="B56" s="188" t="s">
        <v>236</v>
      </c>
      <c r="C56" s="188"/>
      <c r="D56" s="123">
        <v>0</v>
      </c>
      <c r="E56" s="123">
        <v>0</v>
      </c>
    </row>
    <row r="57" spans="2:5" ht="10.5" customHeight="1">
      <c r="B57" s="212" t="s">
        <v>19</v>
      </c>
      <c r="C57" s="212"/>
      <c r="D57" s="15">
        <v>0</v>
      </c>
      <c r="E57" s="15">
        <v>0</v>
      </c>
    </row>
    <row r="58" spans="2:5" ht="10.5" customHeight="1">
      <c r="B58" s="188" t="s">
        <v>237</v>
      </c>
      <c r="C58" s="188"/>
      <c r="D58" s="123">
        <v>0</v>
      </c>
      <c r="E58" s="123">
        <v>0</v>
      </c>
    </row>
    <row r="59" spans="2:5" ht="10.5" customHeight="1">
      <c r="B59" s="188" t="s">
        <v>238</v>
      </c>
      <c r="C59" s="188"/>
      <c r="D59" s="123">
        <v>0</v>
      </c>
      <c r="E59" s="123">
        <v>0</v>
      </c>
    </row>
    <row r="60" spans="2:5" ht="10.5" customHeight="1">
      <c r="B60" s="212" t="s">
        <v>239</v>
      </c>
      <c r="C60" s="212"/>
      <c r="D60" s="15">
        <v>0</v>
      </c>
      <c r="E60" s="15">
        <v>0</v>
      </c>
    </row>
    <row r="61" spans="2:5" ht="10.5" customHeight="1">
      <c r="B61" s="114" t="s">
        <v>234</v>
      </c>
      <c r="D61" s="14"/>
      <c r="E61" s="14"/>
    </row>
    <row r="62" spans="2:5" ht="10.5" customHeight="1">
      <c r="B62" s="211" t="s">
        <v>24</v>
      </c>
      <c r="C62" s="211"/>
      <c r="D62" s="15">
        <v>639872</v>
      </c>
      <c r="E62" s="15">
        <f>SUM(E39,-E50)</f>
        <v>24761</v>
      </c>
    </row>
    <row r="63" spans="2:5" ht="10.5" customHeight="1">
      <c r="B63" s="188" t="s">
        <v>25</v>
      </c>
      <c r="C63" s="188"/>
      <c r="D63" s="123">
        <v>2224117.83</v>
      </c>
      <c r="E63" s="123">
        <v>2199356.83</v>
      </c>
    </row>
    <row r="64" spans="2:5" ht="10.5" customHeight="1">
      <c r="B64" s="188" t="s">
        <v>26</v>
      </c>
      <c r="C64" s="188"/>
      <c r="D64" s="123">
        <v>2863989.83</v>
      </c>
      <c r="E64" s="123">
        <v>2224117.38</v>
      </c>
    </row>
    <row r="65" ht="10.5" customHeight="1"/>
    <row r="66" ht="10.5" customHeight="1"/>
    <row r="67" ht="10.5" customHeight="1"/>
    <row r="68" ht="10.5" customHeight="1"/>
  </sheetData>
  <sheetProtection/>
  <mergeCells count="55">
    <mergeCell ref="B64:C64"/>
    <mergeCell ref="B54:C54"/>
    <mergeCell ref="B55:C55"/>
    <mergeCell ref="B56:C56"/>
    <mergeCell ref="B57:C57"/>
    <mergeCell ref="B58:C58"/>
    <mergeCell ref="B59:C59"/>
    <mergeCell ref="B50:C50"/>
    <mergeCell ref="B52:C52"/>
    <mergeCell ref="B53:C53"/>
    <mergeCell ref="B60:C60"/>
    <mergeCell ref="B62:C62"/>
    <mergeCell ref="B63:C63"/>
    <mergeCell ref="B44:C44"/>
    <mergeCell ref="B45:C45"/>
    <mergeCell ref="B46:C46"/>
    <mergeCell ref="B47:C47"/>
    <mergeCell ref="B48:C48"/>
    <mergeCell ref="B49:C49"/>
    <mergeCell ref="B37:C37"/>
    <mergeCell ref="B38:C38"/>
    <mergeCell ref="B39:C39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5:E5"/>
    <mergeCell ref="B6:E6"/>
    <mergeCell ref="B7:E7"/>
    <mergeCell ref="B10:C10"/>
    <mergeCell ref="B11:C11"/>
    <mergeCell ref="B12:C12"/>
  </mergeCells>
  <printOptions/>
  <pageMargins left="0.51" right="0.7086614173228347" top="0.31496062992125984" bottom="0.35433070866141736" header="0.31496062992125984" footer="0.31496062992125984"/>
  <pageSetup horizontalDpi="600" verticalDpi="600" orientation="portrait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4:H32"/>
  <sheetViews>
    <sheetView zoomScalePageLayoutView="0" workbookViewId="0" topLeftCell="A1">
      <selection activeCell="K26" sqref="K26"/>
    </sheetView>
  </sheetViews>
  <sheetFormatPr defaultColWidth="8.00390625" defaultRowHeight="12.75"/>
  <cols>
    <col min="1" max="1" width="3.8515625" style="122" customWidth="1"/>
    <col min="2" max="2" width="39.00390625" style="122" customWidth="1"/>
    <col min="3" max="3" width="25.57421875" style="122" customWidth="1"/>
    <col min="4" max="4" width="17.28125" style="122" customWidth="1"/>
    <col min="5" max="5" width="15.421875" style="122" customWidth="1"/>
    <col min="6" max="6" width="15.28125" style="122" customWidth="1"/>
    <col min="7" max="7" width="14.7109375" style="122" customWidth="1"/>
    <col min="8" max="8" width="18.57421875" style="122" customWidth="1"/>
    <col min="9" max="16384" width="8.00390625" style="122" customWidth="1"/>
  </cols>
  <sheetData>
    <row r="1" ht="12.75"/>
    <row r="2" ht="12.75"/>
    <row r="3" ht="12.75"/>
    <row r="4" spans="3:8" ht="14.25" customHeight="1">
      <c r="C4" s="207" t="s">
        <v>14</v>
      </c>
      <c r="D4" s="207"/>
      <c r="E4" s="207"/>
      <c r="F4" s="207"/>
      <c r="G4" s="4"/>
      <c r="H4" s="4"/>
    </row>
    <row r="5" spans="3:8" ht="12.75" customHeight="1">
      <c r="C5" s="208" t="s">
        <v>28</v>
      </c>
      <c r="D5" s="208"/>
      <c r="E5" s="208"/>
      <c r="F5" s="208"/>
      <c r="G5" s="5"/>
      <c r="H5" s="5"/>
    </row>
    <row r="6" spans="3:8" ht="15" customHeight="1">
      <c r="C6" s="200" t="s">
        <v>274</v>
      </c>
      <c r="D6" s="198"/>
      <c r="E6" s="198"/>
      <c r="F6" s="198"/>
      <c r="G6" s="12"/>
      <c r="H6" s="12"/>
    </row>
    <row r="7" ht="12.75">
      <c r="C7" s="13"/>
    </row>
    <row r="8" spans="2:8" ht="27.75" customHeight="1">
      <c r="B8" s="8"/>
      <c r="D8" s="215" t="s">
        <v>7</v>
      </c>
      <c r="E8" s="217" t="s">
        <v>30</v>
      </c>
      <c r="F8" s="218"/>
      <c r="G8" s="215" t="s">
        <v>8</v>
      </c>
      <c r="H8" s="7"/>
    </row>
    <row r="9" spans="2:8" s="2" customFormat="1" ht="28.5" customHeight="1">
      <c r="B9" s="9" t="s">
        <v>6</v>
      </c>
      <c r="C9" s="183"/>
      <c r="D9" s="216"/>
      <c r="E9" s="10" t="s">
        <v>29</v>
      </c>
      <c r="F9" s="11" t="s">
        <v>38</v>
      </c>
      <c r="G9" s="216"/>
      <c r="H9" s="6" t="s">
        <v>9</v>
      </c>
    </row>
    <row r="11" spans="2:8" ht="13.5" customHeight="1">
      <c r="B11" s="213" t="s">
        <v>187</v>
      </c>
      <c r="C11" s="213"/>
      <c r="D11" s="93">
        <v>0</v>
      </c>
      <c r="E11" s="93">
        <v>0</v>
      </c>
      <c r="F11" s="94">
        <v>-126968.77</v>
      </c>
      <c r="G11" s="93">
        <v>0</v>
      </c>
      <c r="H11" s="94">
        <v>-126968.77</v>
      </c>
    </row>
    <row r="12" spans="2:8" ht="16.5" customHeight="1">
      <c r="B12" s="213" t="s">
        <v>188</v>
      </c>
      <c r="C12" s="213"/>
      <c r="D12" s="93">
        <v>363358608.92</v>
      </c>
      <c r="E12" s="93">
        <v>0</v>
      </c>
      <c r="F12" s="93">
        <v>0</v>
      </c>
      <c r="G12" s="93">
        <v>0</v>
      </c>
      <c r="H12" s="93">
        <v>363358608.92</v>
      </c>
    </row>
    <row r="13" spans="2:8" ht="16.5" customHeight="1">
      <c r="B13" s="214" t="s">
        <v>96</v>
      </c>
      <c r="C13" s="214"/>
      <c r="D13" s="121">
        <v>306854020.96</v>
      </c>
      <c r="E13" s="121">
        <v>0</v>
      </c>
      <c r="F13" s="121">
        <v>0</v>
      </c>
      <c r="G13" s="121">
        <v>0</v>
      </c>
      <c r="H13" s="121">
        <v>306854020.96</v>
      </c>
    </row>
    <row r="14" spans="2:8" ht="16.5" customHeight="1">
      <c r="B14" s="214" t="s">
        <v>97</v>
      </c>
      <c r="C14" s="214"/>
      <c r="D14" s="121">
        <v>53805883.37</v>
      </c>
      <c r="E14" s="121">
        <v>0</v>
      </c>
      <c r="F14" s="121">
        <v>0</v>
      </c>
      <c r="G14" s="121">
        <v>0</v>
      </c>
      <c r="H14" s="121">
        <v>53805883.37</v>
      </c>
    </row>
    <row r="15" spans="2:8" ht="16.5" customHeight="1">
      <c r="B15" s="214" t="s">
        <v>99</v>
      </c>
      <c r="C15" s="214"/>
      <c r="D15" s="121">
        <v>2698704.59</v>
      </c>
      <c r="E15" s="121">
        <v>0</v>
      </c>
      <c r="F15" s="121">
        <v>0</v>
      </c>
      <c r="G15" s="121">
        <v>0</v>
      </c>
      <c r="H15" s="121">
        <v>2698704.59</v>
      </c>
    </row>
    <row r="16" spans="2:8" ht="16.5" customHeight="1">
      <c r="B16" s="213" t="s">
        <v>189</v>
      </c>
      <c r="C16" s="213"/>
      <c r="D16" s="93">
        <v>0</v>
      </c>
      <c r="E16" s="94">
        <v>-95549657.36</v>
      </c>
      <c r="F16" s="93">
        <v>0</v>
      </c>
      <c r="G16" s="93">
        <v>0</v>
      </c>
      <c r="H16" s="94">
        <v>-95549657.36</v>
      </c>
    </row>
    <row r="17" spans="2:8" ht="16.5" customHeight="1">
      <c r="B17" s="214" t="s">
        <v>100</v>
      </c>
      <c r="C17" s="214"/>
      <c r="D17" s="121">
        <v>0</v>
      </c>
      <c r="E17" s="121">
        <v>0</v>
      </c>
      <c r="F17" s="121">
        <v>0</v>
      </c>
      <c r="G17" s="121">
        <v>0</v>
      </c>
      <c r="H17" s="121">
        <v>0</v>
      </c>
    </row>
    <row r="18" spans="2:8" ht="16.5" customHeight="1">
      <c r="B18" s="214" t="s">
        <v>101</v>
      </c>
      <c r="C18" s="214"/>
      <c r="D18" s="121">
        <v>0</v>
      </c>
      <c r="E18" s="95">
        <v>-95982635.29</v>
      </c>
      <c r="F18" s="121">
        <v>0</v>
      </c>
      <c r="G18" s="121">
        <v>0</v>
      </c>
      <c r="H18" s="95">
        <v>-95982635.29</v>
      </c>
    </row>
    <row r="19" spans="2:8" ht="16.5" customHeight="1">
      <c r="B19" s="214" t="s">
        <v>102</v>
      </c>
      <c r="C19" s="214"/>
      <c r="D19" s="121">
        <v>0</v>
      </c>
      <c r="E19" s="121">
        <v>432977.93</v>
      </c>
      <c r="F19" s="121">
        <v>0</v>
      </c>
      <c r="G19" s="121">
        <v>0</v>
      </c>
      <c r="H19" s="121">
        <v>432977.93</v>
      </c>
    </row>
    <row r="20" spans="2:8" ht="16.5" customHeight="1">
      <c r="B20" s="214" t="s">
        <v>190</v>
      </c>
      <c r="C20" s="214"/>
      <c r="D20" s="121">
        <v>0</v>
      </c>
      <c r="E20" s="121">
        <v>0</v>
      </c>
      <c r="F20" s="121">
        <v>0</v>
      </c>
      <c r="G20" s="121">
        <v>0</v>
      </c>
      <c r="H20" s="121">
        <v>0</v>
      </c>
    </row>
    <row r="21" spans="2:8" ht="16.5" customHeight="1">
      <c r="B21" s="213" t="s">
        <v>191</v>
      </c>
      <c r="C21" s="213"/>
      <c r="D21" s="93">
        <v>363358608.92</v>
      </c>
      <c r="E21" s="94">
        <v>-95549657.36</v>
      </c>
      <c r="F21" s="93">
        <v>0</v>
      </c>
      <c r="G21" s="93">
        <v>0</v>
      </c>
      <c r="H21" s="93">
        <v>267808951.56</v>
      </c>
    </row>
    <row r="22" spans="2:8" ht="16.5" customHeight="1">
      <c r="B22" s="213" t="s">
        <v>192</v>
      </c>
      <c r="C22" s="213"/>
      <c r="D22" s="94">
        <v>-170005.38</v>
      </c>
      <c r="E22" s="93">
        <v>0</v>
      </c>
      <c r="F22" s="93">
        <v>0</v>
      </c>
      <c r="G22" s="93">
        <v>0</v>
      </c>
      <c r="H22" s="94">
        <v>-170005.38</v>
      </c>
    </row>
    <row r="23" spans="2:8" ht="16.5" customHeight="1">
      <c r="B23" s="214" t="s">
        <v>96</v>
      </c>
      <c r="C23" s="214"/>
      <c r="D23" s="121">
        <v>0</v>
      </c>
      <c r="E23" s="121">
        <v>0</v>
      </c>
      <c r="F23" s="121">
        <v>0</v>
      </c>
      <c r="G23" s="121">
        <v>0</v>
      </c>
      <c r="H23" s="121">
        <v>0</v>
      </c>
    </row>
    <row r="24" spans="2:8" ht="16.5" customHeight="1">
      <c r="B24" s="214" t="s">
        <v>97</v>
      </c>
      <c r="C24" s="214"/>
      <c r="D24" s="121">
        <v>0</v>
      </c>
      <c r="E24" s="121">
        <v>0</v>
      </c>
      <c r="F24" s="121">
        <v>0</v>
      </c>
      <c r="G24" s="121">
        <v>0</v>
      </c>
      <c r="H24" s="121">
        <v>0</v>
      </c>
    </row>
    <row r="25" spans="2:8" ht="16.5" customHeight="1">
      <c r="B25" s="214" t="s">
        <v>99</v>
      </c>
      <c r="C25" s="214"/>
      <c r="D25" s="95">
        <v>-170005.38</v>
      </c>
      <c r="E25" s="121">
        <v>0</v>
      </c>
      <c r="F25" s="121">
        <v>0</v>
      </c>
      <c r="G25" s="121">
        <v>0</v>
      </c>
      <c r="H25" s="95">
        <v>-170005.38</v>
      </c>
    </row>
    <row r="26" spans="2:8" ht="16.5" customHeight="1">
      <c r="B26" s="213" t="s">
        <v>193</v>
      </c>
      <c r="C26" s="213"/>
      <c r="D26" s="93">
        <v>0</v>
      </c>
      <c r="E26" s="94">
        <v>-79374.43</v>
      </c>
      <c r="F26" s="94">
        <v>-13156311.64</v>
      </c>
      <c r="G26" s="93">
        <v>0</v>
      </c>
      <c r="H26" s="94">
        <v>-13235686.07</v>
      </c>
    </row>
    <row r="27" spans="2:8" ht="16.5" customHeight="1">
      <c r="B27" s="214" t="s">
        <v>100</v>
      </c>
      <c r="C27" s="214"/>
      <c r="D27" s="121">
        <v>0</v>
      </c>
      <c r="E27" s="121">
        <v>0</v>
      </c>
      <c r="F27" s="95">
        <v>-13156311.64</v>
      </c>
      <c r="G27" s="121">
        <v>0</v>
      </c>
      <c r="H27" s="95">
        <v>-13156311.64</v>
      </c>
    </row>
    <row r="28" spans="2:8" ht="16.5" customHeight="1">
      <c r="B28" s="214" t="s">
        <v>101</v>
      </c>
      <c r="C28" s="214"/>
      <c r="D28" s="121">
        <v>0</v>
      </c>
      <c r="E28" s="95">
        <v>-13848.12</v>
      </c>
      <c r="F28" s="121">
        <v>0</v>
      </c>
      <c r="G28" s="121">
        <v>0</v>
      </c>
      <c r="H28" s="95">
        <v>-13848.12</v>
      </c>
    </row>
    <row r="29" spans="2:8" ht="16.5" customHeight="1">
      <c r="B29" s="214" t="s">
        <v>102</v>
      </c>
      <c r="C29" s="214"/>
      <c r="D29" s="121">
        <v>0</v>
      </c>
      <c r="E29" s="95">
        <v>-65526.31</v>
      </c>
      <c r="F29" s="121">
        <v>0</v>
      </c>
      <c r="G29" s="121">
        <v>0</v>
      </c>
      <c r="H29" s="95">
        <v>-65526.31</v>
      </c>
    </row>
    <row r="30" spans="2:8" ht="16.5" customHeight="1">
      <c r="B30" s="214" t="s">
        <v>190</v>
      </c>
      <c r="C30" s="214"/>
      <c r="D30" s="121">
        <v>0</v>
      </c>
      <c r="E30" s="121">
        <v>0</v>
      </c>
      <c r="F30" s="121">
        <v>0</v>
      </c>
      <c r="G30" s="121">
        <v>0</v>
      </c>
      <c r="H30" s="121">
        <v>0</v>
      </c>
    </row>
    <row r="31" spans="2:8" ht="16.5" customHeight="1">
      <c r="B31" s="213" t="s">
        <v>194</v>
      </c>
      <c r="C31" s="213"/>
      <c r="D31" s="93">
        <v>363188603.54</v>
      </c>
      <c r="E31" s="94">
        <v>-95629031.79</v>
      </c>
      <c r="F31" s="94">
        <v>-13283280.41</v>
      </c>
      <c r="G31" s="93">
        <v>0</v>
      </c>
      <c r="H31" s="93">
        <v>254276291.34</v>
      </c>
    </row>
    <row r="32" ht="18" customHeight="1">
      <c r="B32" s="96" t="s">
        <v>195</v>
      </c>
    </row>
  </sheetData>
  <sheetProtection/>
  <mergeCells count="27">
    <mergeCell ref="D8:D9"/>
    <mergeCell ref="E8:F8"/>
    <mergeCell ref="G8:G9"/>
    <mergeCell ref="C4:F4"/>
    <mergeCell ref="C5:F5"/>
    <mergeCell ref="C6:F6"/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61" right="0.7086614173228347" top="0.35433070866141736" bottom="0.31496062992125984" header="0.31496062992125984" footer="0.31496062992125984"/>
  <pageSetup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W4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20" customWidth="1"/>
    <col min="2" max="2" width="16.421875" style="20" customWidth="1"/>
    <col min="3" max="3" width="11.7109375" style="20" customWidth="1"/>
    <col min="4" max="4" width="14.8515625" style="20" customWidth="1"/>
    <col min="5" max="5" width="10.57421875" style="20" customWidth="1"/>
    <col min="6" max="7" width="11.421875" style="20" customWidth="1"/>
    <col min="8" max="8" width="10.421875" style="20" customWidth="1"/>
    <col min="9" max="10" width="10.28125" style="20" customWidth="1"/>
    <col min="11" max="11" width="10.7109375" style="20" customWidth="1"/>
    <col min="12" max="12" width="11.8515625" style="20" customWidth="1"/>
    <col min="13" max="16" width="11.421875" style="20" customWidth="1"/>
    <col min="17" max="17" width="12.140625" style="20" customWidth="1"/>
    <col min="18" max="16384" width="11.421875" style="20" customWidth="1"/>
  </cols>
  <sheetData>
    <row r="1" spans="16:18" ht="13.5">
      <c r="P1" s="219" t="s">
        <v>13</v>
      </c>
      <c r="Q1" s="219"/>
      <c r="R1" s="219"/>
    </row>
    <row r="2" spans="2:22" ht="18">
      <c r="B2" s="220" t="s">
        <v>2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1"/>
      <c r="Q2" s="22"/>
      <c r="R2" s="23"/>
      <c r="S2" s="23"/>
      <c r="T2" s="23"/>
      <c r="U2" s="23"/>
      <c r="V2" s="23"/>
    </row>
    <row r="3" spans="2:22" s="24" customFormat="1" ht="18">
      <c r="B3" s="221" t="s">
        <v>40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5"/>
      <c r="R3" s="26"/>
      <c r="S3" s="26"/>
      <c r="T3" s="26"/>
      <c r="U3" s="26"/>
      <c r="V3" s="26"/>
    </row>
    <row r="5" spans="2:19" ht="13.5">
      <c r="B5" s="27" t="s">
        <v>41</v>
      </c>
      <c r="C5" s="27"/>
      <c r="D5" s="27" t="s">
        <v>42</v>
      </c>
      <c r="E5" s="27"/>
      <c r="F5" s="27"/>
      <c r="G5" s="27" t="s">
        <v>43</v>
      </c>
      <c r="H5" s="27"/>
      <c r="I5" s="27"/>
      <c r="J5" s="27" t="s">
        <v>44</v>
      </c>
      <c r="K5" s="28"/>
      <c r="L5" s="28"/>
      <c r="M5" s="27" t="s">
        <v>45</v>
      </c>
      <c r="N5" s="28"/>
      <c r="O5" s="28"/>
      <c r="P5" s="27" t="s">
        <v>46</v>
      </c>
      <c r="Q5" s="27"/>
      <c r="S5" s="27" t="s">
        <v>47</v>
      </c>
    </row>
    <row r="6" spans="2:23" ht="13.5">
      <c r="B6" s="222" t="s">
        <v>48</v>
      </c>
      <c r="C6" s="223" t="s">
        <v>49</v>
      </c>
      <c r="D6" s="223"/>
      <c r="E6" s="223"/>
      <c r="F6" s="223" t="s">
        <v>50</v>
      </c>
      <c r="G6" s="223"/>
      <c r="H6" s="223"/>
      <c r="I6" s="223" t="s">
        <v>51</v>
      </c>
      <c r="J6" s="223"/>
      <c r="K6" s="223"/>
      <c r="L6" s="223" t="s">
        <v>52</v>
      </c>
      <c r="M6" s="223"/>
      <c r="N6" s="223"/>
      <c r="O6" s="223" t="s">
        <v>53</v>
      </c>
      <c r="P6" s="223"/>
      <c r="Q6" s="223"/>
      <c r="R6" s="224" t="s">
        <v>54</v>
      </c>
      <c r="S6" s="224"/>
      <c r="T6" s="224"/>
      <c r="U6" s="30"/>
      <c r="V6" s="30"/>
      <c r="W6" s="30"/>
    </row>
    <row r="7" spans="2:23" ht="27.75" customHeight="1">
      <c r="B7" s="222"/>
      <c r="C7" s="29" t="s">
        <v>55</v>
      </c>
      <c r="D7" s="29" t="s">
        <v>31</v>
      </c>
      <c r="E7" s="29" t="s">
        <v>56</v>
      </c>
      <c r="F7" s="29" t="s">
        <v>55</v>
      </c>
      <c r="G7" s="29" t="s">
        <v>31</v>
      </c>
      <c r="H7" s="29" t="s">
        <v>56</v>
      </c>
      <c r="I7" s="29" t="s">
        <v>55</v>
      </c>
      <c r="J7" s="29" t="s">
        <v>31</v>
      </c>
      <c r="K7" s="29" t="s">
        <v>56</v>
      </c>
      <c r="L7" s="29" t="s">
        <v>55</v>
      </c>
      <c r="M7" s="29" t="s">
        <v>31</v>
      </c>
      <c r="N7" s="29" t="s">
        <v>56</v>
      </c>
      <c r="O7" s="29" t="s">
        <v>55</v>
      </c>
      <c r="P7" s="29" t="s">
        <v>31</v>
      </c>
      <c r="Q7" s="29" t="s">
        <v>56</v>
      </c>
      <c r="R7" s="29" t="s">
        <v>55</v>
      </c>
      <c r="S7" s="29" t="s">
        <v>31</v>
      </c>
      <c r="T7" s="29" t="s">
        <v>56</v>
      </c>
      <c r="U7" s="30"/>
      <c r="V7" s="30"/>
      <c r="W7" s="30"/>
    </row>
    <row r="8" spans="2:23" ht="14.25" customHeight="1">
      <c r="B8" s="31" t="s">
        <v>57</v>
      </c>
      <c r="C8" s="32">
        <v>164563.89999999997</v>
      </c>
      <c r="D8" s="33"/>
      <c r="E8" s="34"/>
      <c r="F8" s="32">
        <v>27224.34</v>
      </c>
      <c r="G8" s="35"/>
      <c r="H8" s="36"/>
      <c r="I8" s="32"/>
      <c r="J8" s="37"/>
      <c r="K8" s="36"/>
      <c r="L8" s="32">
        <v>602.7</v>
      </c>
      <c r="M8" s="32"/>
      <c r="N8" s="36"/>
      <c r="O8" s="38">
        <v>71309.25</v>
      </c>
      <c r="P8" s="38">
        <v>48444.47</v>
      </c>
      <c r="Q8" s="36">
        <v>42886</v>
      </c>
      <c r="R8" s="32">
        <v>36529.29</v>
      </c>
      <c r="S8" s="35"/>
      <c r="T8" s="36"/>
      <c r="U8" s="30"/>
      <c r="V8" s="30"/>
      <c r="W8" s="30"/>
    </row>
    <row r="9" spans="2:23" ht="14.25" customHeight="1">
      <c r="B9" s="31" t="s">
        <v>58</v>
      </c>
      <c r="C9" s="32">
        <v>179914.62</v>
      </c>
      <c r="D9" s="32"/>
      <c r="E9" s="36"/>
      <c r="F9" s="32">
        <v>29007.71</v>
      </c>
      <c r="G9" s="35"/>
      <c r="H9" s="36"/>
      <c r="I9" s="32"/>
      <c r="J9" s="32"/>
      <c r="K9" s="36"/>
      <c r="L9" s="32">
        <v>602.7</v>
      </c>
      <c r="M9" s="32"/>
      <c r="N9" s="36"/>
      <c r="O9" s="38">
        <v>64376.21</v>
      </c>
      <c r="P9" s="39">
        <f>43743.83+70603.36</f>
        <v>114347.19</v>
      </c>
      <c r="Q9" s="36">
        <v>42886</v>
      </c>
      <c r="R9" s="32">
        <v>33667.63</v>
      </c>
      <c r="S9" s="35">
        <v>70196.62</v>
      </c>
      <c r="T9" s="36">
        <v>42886</v>
      </c>
      <c r="U9" s="30"/>
      <c r="V9" s="30"/>
      <c r="W9" s="30"/>
    </row>
    <row r="10" spans="2:23" ht="14.25" customHeight="1">
      <c r="B10" s="31" t="s">
        <v>59</v>
      </c>
      <c r="C10" s="32">
        <v>174981.42</v>
      </c>
      <c r="D10" s="37"/>
      <c r="E10" s="34"/>
      <c r="F10" s="32">
        <v>28441.52</v>
      </c>
      <c r="G10" s="35"/>
      <c r="H10" s="36"/>
      <c r="I10" s="32">
        <v>712.08</v>
      </c>
      <c r="J10" s="32"/>
      <c r="K10" s="36"/>
      <c r="L10" s="32">
        <v>602.7</v>
      </c>
      <c r="M10" s="32"/>
      <c r="N10" s="36"/>
      <c r="O10" s="38">
        <v>71221.08</v>
      </c>
      <c r="P10" s="38"/>
      <c r="Q10" s="36"/>
      <c r="R10" s="32">
        <v>36459.82</v>
      </c>
      <c r="S10" s="35"/>
      <c r="T10" s="36"/>
      <c r="U10" s="30"/>
      <c r="V10" s="30"/>
      <c r="W10" s="30"/>
    </row>
    <row r="11" spans="2:23" ht="14.25" customHeight="1">
      <c r="B11" s="31" t="s">
        <v>60</v>
      </c>
      <c r="C11" s="32">
        <v>167750.3</v>
      </c>
      <c r="D11" s="32"/>
      <c r="E11" s="34"/>
      <c r="F11" s="37">
        <v>27784</v>
      </c>
      <c r="G11" s="35"/>
      <c r="H11" s="36"/>
      <c r="I11" s="54">
        <v>350</v>
      </c>
      <c r="J11" s="32"/>
      <c r="K11" s="36"/>
      <c r="L11" s="32">
        <v>602.7</v>
      </c>
      <c r="M11" s="32"/>
      <c r="N11" s="36"/>
      <c r="O11" s="38">
        <v>70284.45</v>
      </c>
      <c r="P11" s="38"/>
      <c r="Q11" s="36"/>
      <c r="R11" s="32">
        <v>36189.44</v>
      </c>
      <c r="S11" s="35"/>
      <c r="T11" s="36"/>
      <c r="U11" s="30"/>
      <c r="V11" s="37"/>
      <c r="W11" s="30"/>
    </row>
    <row r="12" spans="2:23" ht="14.25" customHeight="1">
      <c r="B12" s="31" t="s">
        <v>61</v>
      </c>
      <c r="C12" s="32">
        <v>185674.85</v>
      </c>
      <c r="D12" s="37"/>
      <c r="E12" s="34"/>
      <c r="F12" s="32">
        <v>30108.79</v>
      </c>
      <c r="G12" s="35"/>
      <c r="H12" s="36"/>
      <c r="I12" s="32">
        <v>216.79</v>
      </c>
      <c r="J12" s="32"/>
      <c r="K12" s="36"/>
      <c r="L12" s="32">
        <v>602.7</v>
      </c>
      <c r="M12" s="32"/>
      <c r="N12" s="36"/>
      <c r="O12" s="38">
        <v>71340.63</v>
      </c>
      <c r="P12" s="38"/>
      <c r="Q12" s="36"/>
      <c r="R12" s="32">
        <v>30162.01</v>
      </c>
      <c r="S12" s="35"/>
      <c r="T12" s="36"/>
      <c r="U12" s="30"/>
      <c r="V12" s="30"/>
      <c r="W12" s="30"/>
    </row>
    <row r="13" spans="2:23" ht="14.25" customHeight="1">
      <c r="B13" s="31" t="s">
        <v>62</v>
      </c>
      <c r="C13" s="32"/>
      <c r="D13" s="32"/>
      <c r="E13" s="34"/>
      <c r="F13" s="32"/>
      <c r="G13" s="35"/>
      <c r="H13" s="36"/>
      <c r="I13" s="32"/>
      <c r="J13" s="35"/>
      <c r="K13" s="36"/>
      <c r="L13" s="32"/>
      <c r="M13" s="32"/>
      <c r="N13" s="36"/>
      <c r="O13" s="38"/>
      <c r="P13" s="38"/>
      <c r="Q13" s="36"/>
      <c r="R13" s="32"/>
      <c r="S13" s="35"/>
      <c r="T13" s="36"/>
      <c r="U13" s="30"/>
      <c r="V13" s="30"/>
      <c r="W13" s="30"/>
    </row>
    <row r="14" spans="2:23" ht="13.5">
      <c r="B14" s="31" t="s">
        <v>63</v>
      </c>
      <c r="C14" s="32"/>
      <c r="D14" s="32"/>
      <c r="E14" s="34"/>
      <c r="F14" s="32"/>
      <c r="G14" s="35"/>
      <c r="H14" s="36"/>
      <c r="I14" s="35"/>
      <c r="J14" s="35"/>
      <c r="K14" s="36"/>
      <c r="L14" s="32"/>
      <c r="M14" s="32"/>
      <c r="N14" s="36"/>
      <c r="O14" s="38"/>
      <c r="P14" s="38"/>
      <c r="Q14" s="36"/>
      <c r="R14" s="32"/>
      <c r="S14" s="35"/>
      <c r="T14" s="36"/>
      <c r="U14" s="30"/>
      <c r="V14" s="30"/>
      <c r="W14" s="40"/>
    </row>
    <row r="15" spans="2:23" ht="13.5">
      <c r="B15" s="31" t="s">
        <v>64</v>
      </c>
      <c r="C15" s="32"/>
      <c r="D15" s="37"/>
      <c r="E15" s="34"/>
      <c r="F15" s="32"/>
      <c r="G15" s="35"/>
      <c r="H15" s="36"/>
      <c r="I15" s="35"/>
      <c r="J15" s="35"/>
      <c r="K15" s="36"/>
      <c r="L15" s="32"/>
      <c r="M15" s="32"/>
      <c r="N15" s="36"/>
      <c r="O15" s="41"/>
      <c r="P15" s="38"/>
      <c r="Q15" s="36"/>
      <c r="R15" s="32"/>
      <c r="S15" s="35"/>
      <c r="T15" s="36"/>
      <c r="U15" s="30"/>
      <c r="V15" s="30"/>
      <c r="W15" s="30"/>
    </row>
    <row r="16" spans="2:23" ht="15.75" customHeight="1">
      <c r="B16" s="31" t="s">
        <v>65</v>
      </c>
      <c r="C16" s="32"/>
      <c r="D16" s="32"/>
      <c r="E16" s="34"/>
      <c r="F16" s="32"/>
      <c r="G16" s="35"/>
      <c r="H16" s="36"/>
      <c r="I16" s="35"/>
      <c r="J16" s="35"/>
      <c r="K16" s="36"/>
      <c r="L16" s="32"/>
      <c r="M16" s="32"/>
      <c r="N16" s="36"/>
      <c r="O16" s="38"/>
      <c r="P16" s="38"/>
      <c r="Q16" s="36"/>
      <c r="R16" s="32"/>
      <c r="S16" s="35"/>
      <c r="T16" s="36"/>
      <c r="U16" s="30"/>
      <c r="V16" s="30"/>
      <c r="W16" s="30"/>
    </row>
    <row r="17" spans="2:23" ht="15.75" customHeight="1">
      <c r="B17" s="31" t="s">
        <v>66</v>
      </c>
      <c r="C17" s="32"/>
      <c r="D17" s="32"/>
      <c r="E17" s="34"/>
      <c r="F17" s="32"/>
      <c r="G17" s="35"/>
      <c r="H17" s="36"/>
      <c r="I17" s="35"/>
      <c r="J17" s="35"/>
      <c r="K17" s="42"/>
      <c r="L17" s="32"/>
      <c r="M17" s="32"/>
      <c r="N17" s="36"/>
      <c r="O17" s="43"/>
      <c r="P17" s="38"/>
      <c r="Q17" s="36"/>
      <c r="R17" s="32"/>
      <c r="S17" s="35"/>
      <c r="T17" s="36"/>
      <c r="U17" s="30"/>
      <c r="V17" s="30"/>
      <c r="W17" s="30"/>
    </row>
    <row r="18" spans="2:23" ht="15" customHeight="1">
      <c r="B18" s="31" t="s">
        <v>67</v>
      </c>
      <c r="C18" s="37"/>
      <c r="D18" s="32"/>
      <c r="E18" s="34"/>
      <c r="F18" s="32"/>
      <c r="G18" s="31"/>
      <c r="H18" s="31"/>
      <c r="I18" s="35"/>
      <c r="J18" s="35"/>
      <c r="K18" s="42"/>
      <c r="L18" s="32"/>
      <c r="M18" s="35"/>
      <c r="N18" s="36"/>
      <c r="O18" s="43"/>
      <c r="P18" s="38"/>
      <c r="Q18" s="36"/>
      <c r="R18" s="44"/>
      <c r="S18" s="35"/>
      <c r="T18" s="35"/>
      <c r="U18" s="30"/>
      <c r="V18" s="30"/>
      <c r="W18" s="30"/>
    </row>
    <row r="19" spans="2:23" ht="14.25" customHeight="1">
      <c r="B19" s="31" t="s">
        <v>68</v>
      </c>
      <c r="C19" s="32"/>
      <c r="D19" s="35"/>
      <c r="E19" s="42"/>
      <c r="F19" s="32"/>
      <c r="G19" s="31"/>
      <c r="H19" s="31"/>
      <c r="I19" s="45"/>
      <c r="J19" s="45"/>
      <c r="K19" s="42"/>
      <c r="L19" s="32"/>
      <c r="M19" s="35"/>
      <c r="N19" s="42"/>
      <c r="O19" s="46"/>
      <c r="P19" s="38"/>
      <c r="Q19" s="36"/>
      <c r="R19" s="44"/>
      <c r="S19" s="35"/>
      <c r="T19" s="36"/>
      <c r="U19" s="30"/>
      <c r="V19" s="30"/>
      <c r="W19" s="30"/>
    </row>
    <row r="20" spans="2:23" ht="14.25" customHeight="1">
      <c r="B20" s="47"/>
      <c r="C20" s="48">
        <f>SUM(C8:C19)</f>
        <v>872885.09</v>
      </c>
      <c r="D20" s="48">
        <f>SUM(D8:D19)</f>
        <v>0</v>
      </c>
      <c r="E20" s="49"/>
      <c r="F20" s="48">
        <f>SUM(F8:F19)</f>
        <v>142566.36000000002</v>
      </c>
      <c r="G20" s="48">
        <f>SUM(G8:G19)</f>
        <v>0</v>
      </c>
      <c r="H20" s="49"/>
      <c r="I20" s="48">
        <f>SUM(I8:I19)</f>
        <v>1278.87</v>
      </c>
      <c r="J20" s="48">
        <f>SUM(J8:J19)</f>
        <v>0</v>
      </c>
      <c r="K20" s="47"/>
      <c r="L20" s="48">
        <f>SUM(L8:L19)</f>
        <v>3013.5</v>
      </c>
      <c r="M20" s="48">
        <f>SUM(M8:M19)</f>
        <v>0</v>
      </c>
      <c r="N20" s="47" t="s">
        <v>37</v>
      </c>
      <c r="O20" s="48">
        <f>SUM(O8:O19)</f>
        <v>348531.62</v>
      </c>
      <c r="P20" s="48">
        <f>SUM(P8:P19)</f>
        <v>162791.66</v>
      </c>
      <c r="Q20" s="47"/>
      <c r="R20" s="48">
        <f>SUM(R8:R19)</f>
        <v>173008.19</v>
      </c>
      <c r="S20" s="48">
        <f>SUM(S8:S19)</f>
        <v>70196.62</v>
      </c>
      <c r="T20" s="30"/>
      <c r="U20" s="30"/>
      <c r="V20" s="30"/>
      <c r="W20" s="30"/>
    </row>
    <row r="21" spans="2:23" ht="14.25" customHeight="1">
      <c r="B21" s="47"/>
      <c r="C21" s="50">
        <f>SUM(C20-D20)</f>
        <v>872885.09</v>
      </c>
      <c r="D21" s="50"/>
      <c r="E21" s="47"/>
      <c r="F21" s="50"/>
      <c r="G21" s="50"/>
      <c r="H21" s="47"/>
      <c r="I21" s="50"/>
      <c r="J21" s="50"/>
      <c r="K21" s="47"/>
      <c r="L21" s="50">
        <f>SUM(L20-M20)</f>
        <v>3013.5</v>
      </c>
      <c r="M21" s="50"/>
      <c r="N21" s="47"/>
      <c r="O21" s="50">
        <f>SUM(O20-P20)</f>
        <v>185739.96</v>
      </c>
      <c r="P21" s="50"/>
      <c r="Q21" s="47"/>
      <c r="R21" s="50">
        <f>SUM(R20-S20)</f>
        <v>102811.57</v>
      </c>
      <c r="S21" s="30"/>
      <c r="T21" s="30"/>
      <c r="U21" s="30"/>
      <c r="V21" s="30"/>
      <c r="W21" s="30"/>
    </row>
    <row r="22" spans="2:23" ht="14.25" customHeight="1">
      <c r="B22" s="47"/>
      <c r="C22" s="50"/>
      <c r="D22" s="50"/>
      <c r="E22" s="47"/>
      <c r="F22" s="50"/>
      <c r="G22" s="50"/>
      <c r="H22" s="47"/>
      <c r="I22" s="50"/>
      <c r="J22" s="50"/>
      <c r="K22" s="47"/>
      <c r="L22" s="50"/>
      <c r="M22" s="50"/>
      <c r="N22" s="47"/>
      <c r="O22" s="50"/>
      <c r="P22" s="50"/>
      <c r="Q22" s="47"/>
      <c r="R22" s="47"/>
      <c r="S22" s="30"/>
      <c r="T22" s="30"/>
      <c r="U22" s="30"/>
      <c r="V22" s="30"/>
      <c r="W22" s="30"/>
    </row>
    <row r="23" spans="2:23" ht="14.25" customHeight="1">
      <c r="B23" s="47"/>
      <c r="C23" s="50"/>
      <c r="D23" s="50"/>
      <c r="E23" s="47"/>
      <c r="F23" s="47"/>
      <c r="G23" s="47"/>
      <c r="H23" s="47"/>
      <c r="I23" s="50"/>
      <c r="J23" s="50"/>
      <c r="K23" s="47"/>
      <c r="L23" s="50"/>
      <c r="M23" s="50"/>
      <c r="N23" s="47"/>
      <c r="O23" s="47"/>
      <c r="P23" s="51"/>
      <c r="Q23" s="50"/>
      <c r="R23" s="47"/>
      <c r="S23" s="30"/>
      <c r="T23" s="30"/>
      <c r="U23" s="30"/>
      <c r="V23" s="30"/>
      <c r="W23" s="30"/>
    </row>
    <row r="24" spans="4:16" ht="12.75">
      <c r="D24" s="52"/>
      <c r="H24" s="52"/>
      <c r="K24" s="52"/>
      <c r="L24" s="52"/>
      <c r="M24" s="52"/>
      <c r="N24" s="52"/>
      <c r="O24" s="52"/>
      <c r="P24" s="51"/>
    </row>
    <row r="25" spans="4:16" ht="12.75">
      <c r="D25" s="52"/>
      <c r="H25" s="52"/>
      <c r="K25" s="52"/>
      <c r="L25" s="52"/>
      <c r="M25" s="52"/>
      <c r="N25" s="52"/>
      <c r="O25" s="52"/>
      <c r="P25" s="51"/>
    </row>
    <row r="26" spans="4:21" ht="12.75">
      <c r="D26" s="52"/>
      <c r="H26" s="52"/>
      <c r="K26" s="52"/>
      <c r="L26" s="52"/>
      <c r="M26" s="52"/>
      <c r="N26" s="52"/>
      <c r="O26" s="52"/>
      <c r="P26" s="51"/>
      <c r="S26" s="51"/>
      <c r="T26" s="51"/>
      <c r="U26" s="51"/>
    </row>
    <row r="27" spans="4:16" ht="12.75">
      <c r="D27" s="52"/>
      <c r="H27" s="52"/>
      <c r="K27" s="52"/>
      <c r="L27" s="52"/>
      <c r="M27" s="52"/>
      <c r="N27" s="52"/>
      <c r="O27" s="52"/>
      <c r="P27" s="51"/>
    </row>
    <row r="28" spans="4:20" ht="12.75">
      <c r="D28" s="52"/>
      <c r="H28" s="52"/>
      <c r="K28" s="52"/>
      <c r="L28" s="52"/>
      <c r="M28" s="52"/>
      <c r="N28" s="52"/>
      <c r="O28" s="52"/>
      <c r="P28" s="51"/>
      <c r="S28" s="51"/>
      <c r="T28" s="51"/>
    </row>
    <row r="29" spans="4:16" ht="13.5">
      <c r="D29" s="52"/>
      <c r="H29" s="52"/>
      <c r="K29" s="52"/>
      <c r="L29" s="52"/>
      <c r="M29" s="52"/>
      <c r="N29" s="52"/>
      <c r="O29" s="52"/>
      <c r="P29" s="51"/>
    </row>
    <row r="30" spans="4:19" ht="13.5">
      <c r="D30" s="52"/>
      <c r="H30" s="52"/>
      <c r="K30" s="52"/>
      <c r="L30" s="52"/>
      <c r="M30" s="52"/>
      <c r="N30" s="52"/>
      <c r="O30" s="52"/>
      <c r="P30" s="51"/>
      <c r="S30" s="51"/>
    </row>
    <row r="31" ht="13.5">
      <c r="P31" s="51"/>
    </row>
    <row r="32" ht="13.5">
      <c r="P32" s="51"/>
    </row>
    <row r="33" ht="13.5">
      <c r="P33" s="51"/>
    </row>
    <row r="34" ht="13.5">
      <c r="P34" s="51"/>
    </row>
    <row r="36" ht="13.5">
      <c r="P36" s="51"/>
    </row>
    <row r="43" ht="13.5">
      <c r="M43" s="53"/>
    </row>
  </sheetData>
  <sheetProtection/>
  <mergeCells count="10">
    <mergeCell ref="P1:R1"/>
    <mergeCell ref="B2:O2"/>
    <mergeCell ref="B3:P3"/>
    <mergeCell ref="B6:B7"/>
    <mergeCell ref="C6:E6"/>
    <mergeCell ref="F6:H6"/>
    <mergeCell ref="I6:K6"/>
    <mergeCell ref="L6:N6"/>
    <mergeCell ref="O6:Q6"/>
    <mergeCell ref="R6:T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 LUCA A</dc:creator>
  <cp:keywords/>
  <dc:description/>
  <cp:lastModifiedBy>CPLucas</cp:lastModifiedBy>
  <cp:lastPrinted>2018-01-30T18:54:28Z</cp:lastPrinted>
  <dcterms:created xsi:type="dcterms:W3CDTF">2009-01-27T16:10:15Z</dcterms:created>
  <dcterms:modified xsi:type="dcterms:W3CDTF">2018-04-30T18:45:03Z</dcterms:modified>
  <cp:category/>
  <cp:version/>
  <cp:contentType/>
  <cp:contentStatus/>
</cp:coreProperties>
</file>