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2\Desktop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C48" i="1"/>
  <c r="C18" i="1"/>
  <c r="C9" i="1"/>
  <c r="F18" i="1"/>
  <c r="E28" i="1"/>
  <c r="F10" i="1"/>
  <c r="F28" i="1"/>
  <c r="E93" i="1"/>
  <c r="E10" i="1"/>
  <c r="F93" i="1"/>
  <c r="G107" i="1"/>
  <c r="D85" i="1"/>
  <c r="D93" i="1"/>
  <c r="D103" i="1"/>
  <c r="D84" i="1"/>
  <c r="E38" i="1"/>
  <c r="E18" i="1"/>
  <c r="G11" i="1"/>
  <c r="G12" i="1"/>
  <c r="G13" i="1"/>
  <c r="G14" i="1"/>
  <c r="G15" i="1"/>
  <c r="G16" i="1"/>
  <c r="G17" i="1"/>
  <c r="G10" i="1"/>
  <c r="G19" i="1"/>
  <c r="G20" i="1"/>
  <c r="G21" i="1"/>
  <c r="G22" i="1"/>
  <c r="G23" i="1"/>
  <c r="G24" i="1"/>
  <c r="G25" i="1"/>
  <c r="G26" i="1"/>
  <c r="G27" i="1"/>
  <c r="G18" i="1"/>
  <c r="G29" i="1"/>
  <c r="G30" i="1"/>
  <c r="G31" i="1"/>
  <c r="G32" i="1"/>
  <c r="G33" i="1"/>
  <c r="G34" i="1"/>
  <c r="G35" i="1"/>
  <c r="G36" i="1"/>
  <c r="G37" i="1"/>
  <c r="G28" i="1"/>
  <c r="G39" i="1"/>
  <c r="G40" i="1"/>
  <c r="G41" i="1"/>
  <c r="G42" i="1"/>
  <c r="G43" i="1"/>
  <c r="G44" i="1"/>
  <c r="G45" i="1"/>
  <c r="G46" i="1"/>
  <c r="G47" i="1"/>
  <c r="G38" i="1"/>
  <c r="G49" i="1"/>
  <c r="G50" i="1"/>
  <c r="G51" i="1"/>
  <c r="G52" i="1"/>
  <c r="G53" i="1"/>
  <c r="G54" i="1"/>
  <c r="G55" i="1"/>
  <c r="G56" i="1"/>
  <c r="G57" i="1"/>
  <c r="G48" i="1"/>
  <c r="G59" i="1"/>
  <c r="G60" i="1"/>
  <c r="G61" i="1"/>
  <c r="G58" i="1"/>
  <c r="G63" i="1"/>
  <c r="G64" i="1"/>
  <c r="G65" i="1"/>
  <c r="G66" i="1"/>
  <c r="G67" i="1"/>
  <c r="G69" i="1"/>
  <c r="G70" i="1"/>
  <c r="G62" i="1"/>
  <c r="G72" i="1"/>
  <c r="G73" i="1"/>
  <c r="G74" i="1"/>
  <c r="G71" i="1"/>
  <c r="G76" i="1"/>
  <c r="G77" i="1"/>
  <c r="G78" i="1"/>
  <c r="G79" i="1"/>
  <c r="G80" i="1"/>
  <c r="G81" i="1"/>
  <c r="G82" i="1"/>
  <c r="G75" i="1"/>
  <c r="G9" i="1"/>
  <c r="G86" i="1"/>
  <c r="G87" i="1"/>
  <c r="G88" i="1"/>
  <c r="G89" i="1"/>
  <c r="G90" i="1"/>
  <c r="G91" i="1"/>
  <c r="G92" i="1"/>
  <c r="G85" i="1"/>
  <c r="G94" i="1"/>
  <c r="G95" i="1"/>
  <c r="G96" i="1"/>
  <c r="G97" i="1"/>
  <c r="G98" i="1"/>
  <c r="G99" i="1"/>
  <c r="G100" i="1"/>
  <c r="G101" i="1"/>
  <c r="G102" i="1"/>
  <c r="G93" i="1"/>
  <c r="G104" i="1"/>
  <c r="G105" i="1"/>
  <c r="G106" i="1"/>
  <c r="G108" i="1"/>
  <c r="G109" i="1"/>
  <c r="G110" i="1"/>
  <c r="G111" i="1"/>
  <c r="G112" i="1"/>
  <c r="G103" i="1"/>
  <c r="G114" i="1"/>
  <c r="G115" i="1"/>
  <c r="G116" i="1"/>
  <c r="G117" i="1"/>
  <c r="G118" i="1"/>
  <c r="G119" i="1"/>
  <c r="G120" i="1"/>
  <c r="G121" i="1"/>
  <c r="G122" i="1"/>
  <c r="G113" i="1"/>
  <c r="G124" i="1"/>
  <c r="G125" i="1"/>
  <c r="G126" i="1"/>
  <c r="G127" i="1"/>
  <c r="G128" i="1"/>
  <c r="G129" i="1"/>
  <c r="G130" i="1"/>
  <c r="G131" i="1"/>
  <c r="G132" i="1"/>
  <c r="G123" i="1"/>
  <c r="G134" i="1"/>
  <c r="G135" i="1"/>
  <c r="G136" i="1"/>
  <c r="G133" i="1"/>
  <c r="G138" i="1"/>
  <c r="G139" i="1"/>
  <c r="G140" i="1"/>
  <c r="G141" i="1"/>
  <c r="G142" i="1"/>
  <c r="G144" i="1"/>
  <c r="G145" i="1"/>
  <c r="G137" i="1"/>
  <c r="G147" i="1"/>
  <c r="G148" i="1"/>
  <c r="G149" i="1"/>
  <c r="G146" i="1"/>
  <c r="G151" i="1"/>
  <c r="G152" i="1"/>
  <c r="G153" i="1"/>
  <c r="G154" i="1"/>
  <c r="G155" i="1"/>
  <c r="G156" i="1"/>
  <c r="G157" i="1"/>
  <c r="G150" i="1"/>
  <c r="G84" i="1"/>
  <c r="G159" i="1"/>
  <c r="F38" i="1"/>
  <c r="F48" i="1"/>
  <c r="F58" i="1"/>
  <c r="F62" i="1"/>
  <c r="F71" i="1"/>
  <c r="F75" i="1"/>
  <c r="F9" i="1"/>
  <c r="F85" i="1"/>
  <c r="F103" i="1"/>
  <c r="F113" i="1"/>
  <c r="F123" i="1"/>
  <c r="F133" i="1"/>
  <c r="F137" i="1"/>
  <c r="F146" i="1"/>
  <c r="F150" i="1"/>
  <c r="F84" i="1"/>
  <c r="F159" i="1"/>
  <c r="E48" i="1"/>
  <c r="E58" i="1"/>
  <c r="E62" i="1"/>
  <c r="E71" i="1"/>
  <c r="E75" i="1"/>
  <c r="E9" i="1"/>
  <c r="E85" i="1"/>
  <c r="E103" i="1"/>
  <c r="E113" i="1"/>
  <c r="E123" i="1"/>
  <c r="E133" i="1"/>
  <c r="E137" i="1"/>
  <c r="E146" i="1"/>
  <c r="E150" i="1"/>
  <c r="E84" i="1"/>
  <c r="E159" i="1"/>
  <c r="D18" i="1"/>
  <c r="D28" i="1"/>
  <c r="D38" i="1"/>
  <c r="D48" i="1"/>
  <c r="D58" i="1"/>
  <c r="D71" i="1"/>
  <c r="D75" i="1"/>
  <c r="D9" i="1"/>
  <c r="D113" i="1"/>
  <c r="D123" i="1"/>
  <c r="D137" i="1"/>
  <c r="D150" i="1"/>
  <c r="D159" i="1"/>
  <c r="C28" i="1"/>
  <c r="C38" i="1"/>
  <c r="C58" i="1"/>
  <c r="C62" i="1"/>
  <c r="C71" i="1"/>
  <c r="C75" i="1"/>
  <c r="C85" i="1"/>
  <c r="C93" i="1"/>
  <c r="C103" i="1"/>
  <c r="C113" i="1"/>
  <c r="C123" i="1"/>
  <c r="C133" i="1"/>
  <c r="C137" i="1"/>
  <c r="C146" i="1"/>
  <c r="C150" i="1"/>
  <c r="C84" i="1"/>
  <c r="C159" i="1"/>
  <c r="B10" i="1"/>
  <c r="B18" i="1"/>
  <c r="B28" i="1"/>
  <c r="B38" i="1"/>
  <c r="B48" i="1"/>
  <c r="B58" i="1"/>
  <c r="B62" i="1"/>
  <c r="B71" i="1"/>
  <c r="B75" i="1"/>
  <c r="B9" i="1"/>
  <c r="B85" i="1"/>
  <c r="B93" i="1"/>
  <c r="B103" i="1"/>
  <c r="B113" i="1"/>
  <c r="B123" i="1"/>
  <c r="B133" i="1"/>
  <c r="B137" i="1"/>
  <c r="B146" i="1"/>
  <c r="B150" i="1"/>
  <c r="B84" i="1"/>
  <c r="B159" i="1"/>
  <c r="G143" i="1"/>
  <c r="G68" i="1"/>
  <c r="A2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<sst xmlns="http://schemas.openxmlformats.org/spreadsheetml/2006/main" count="162" uniqueCount="89">
  <si>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</si>
  <si>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</si>
  <si>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</si>
  <si>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</si>
  <si>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</si>
  <si>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</si>
  <si>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</si>
  <si>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</si>
  <si>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</si>
  <si>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</si>
  <si>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</si>
  <si>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</si>
  <si>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</si>
  <si>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</si>
  <si>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</si>
  <si>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</si>
  <si>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</si>
  <si>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</si>
  <si>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</si>
  <si>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</si>
  <si>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</si>
  <si>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</si>
  <si>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</si>
  <si>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</si>
  <si>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</si>
  <si>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</si>
  <si>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</si>
  <si>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</si>
  <si>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</si>
  <si>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</si>
  <si>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</si>
  <si>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</si>
  <si>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</si>
  <si>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</si>
  <si>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</si>
  <si>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</si>
  <si>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</si>
  <si>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</si>
  <si>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</si>
  <si>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</si>
  <si>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</si>
  <si>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</si>
  <si>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</si>
  <si>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</si>
  <si>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</si>
  <si>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</si>
  <si>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</si>
  <si>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</si>
  <si>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</si>
  <si>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</si>
  <si>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</si>
  <si>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</si>
  <si>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</si>
  <si>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</si>
  <si>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</si>
  <si>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</si>
  <si>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</si>
  <si>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</si>
  <si>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</si>
  <si>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</si>
  <si>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</si>
  <si>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</si>
  <si>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</si>
  <si>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</si>
  <si>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</si>
  <si>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</si>
  <si>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</si>
  <si>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</si>
  <si>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</si>
  <si>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</si>
  <si>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</si>
  <si>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</si>
  <si>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</si>
  <si>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</si>
  <si>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</si>
  <si>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</si>
  <si>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</si>
  <si>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</si>
  <si>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</si>
  <si>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</si>
  <si>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</si>
  <si>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</si>
  <si>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</si>
  <si>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</si>
  <si>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</si>
  <si>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</si>
  <si>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</si>
  <si>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</si>
  <si>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septiembre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</si>
</sst>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topLeftCell="B139" workbookViewId="0">
      <selection activeCell="G10" sqref="G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" t="s">
        <v>0</v>
      </c>
      <c r="B1" s="19"/>
      <c r="C1" s="19"/>
      <c r="D1" s="19"/>
      <c r="E1" s="19"/>
      <c r="F1" s="19"/>
      <c r="G1" s="19"/>
    </row>
    <row r="2" spans="1:7" x14ac:dyDescent="0.25">
      <c r="A2" s="20" t="str">
        <f>ENTE_PUBLICO_A</f>
        <v>INSTITUTO ESTATAL DE OFTALMOLOGIA, Gobierno del Estado de Guerrero (a)</v>
      </c>
      <c r="B2" s="20"/>
      <c r="C2" s="20"/>
      <c r="D2" s="20"/>
      <c r="E2" s="20"/>
      <c r="F2" s="20"/>
      <c r="G2" s="20"/>
    </row>
    <row r="3" spans="1:7" x14ac:dyDescent="0.25">
      <c r="A3" s="21" t="s">
        <v>1</v>
      </c>
      <c r="B3" s="21"/>
      <c r="C3" s="21"/>
      <c r="D3" s="21"/>
      <c r="E3" s="21"/>
      <c r="F3" s="21"/>
      <c r="G3" s="21"/>
    </row>
    <row r="4" spans="1:7" x14ac:dyDescent="0.25">
      <c r="A4" s="21" t="s">
        <v>2</v>
      </c>
      <c r="B4" s="21"/>
      <c r="C4" s="21"/>
      <c r="D4" s="21"/>
      <c r="E4" s="21"/>
      <c r="F4" s="21"/>
      <c r="G4" s="21"/>
    </row>
    <row r="5" spans="1:7" x14ac:dyDescent="0.25">
      <c r="A5" s="22" t="s">
        <v>88</v>
      </c>
      <c r="B5" s="22"/>
      <c r="C5" s="22"/>
      <c r="D5" s="22"/>
      <c r="E5" s="22"/>
      <c r="F5" s="22"/>
      <c r="G5" s="22"/>
    </row>
    <row r="6" spans="1:7" x14ac:dyDescent="0.25">
      <c r="A6" s="23" t="s">
        <v>3</v>
      </c>
      <c r="B6" s="23"/>
      <c r="C6" s="23"/>
      <c r="D6" s="23"/>
      <c r="E6" s="23"/>
      <c r="F6" s="23"/>
      <c r="G6" s="23"/>
    </row>
    <row r="7" spans="1:7" ht="15" customHeight="1" x14ac:dyDescent="0.25">
      <c r="A7" s="16" t="s">
        <v>4</v>
      </c>
      <c r="B7" s="16" t="s">
        <v>5</v>
      </c>
      <c r="C7" s="16"/>
      <c r="D7" s="16"/>
      <c r="E7" s="16"/>
      <c r="F7" s="16"/>
      <c r="G7" s="17" t="s">
        <v>6</v>
      </c>
    </row>
    <row r="8" spans="1:7" ht="30" x14ac:dyDescent="0.25">
      <c r="A8" s="16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6"/>
    </row>
    <row r="9" spans="1:7" x14ac:dyDescent="0.25">
      <c r="A9" s="2" t="s">
        <v>12</v>
      </c>
      <c r="B9" s="3">
        <f>SUM(B10,B18,B28,B38,B48,B58,B62,B71,B75)</f>
        <v>21076913</v>
      </c>
      <c r="C9" s="3">
        <f>SUM(C10,C18,C28,C38,C48,C58,C62,C71,C75)</f>
        <v>0</v>
      </c>
      <c r="D9" s="3">
        <f t="shared" ref="C9:G9" si="0">SUM(D10,D18,D28,D38,D48,D58,D62,D71,D75)</f>
        <v>21076914</v>
      </c>
      <c r="E9" s="3">
        <f t="shared" si="0"/>
        <v>14395862</v>
      </c>
      <c r="F9" s="3">
        <f t="shared" si="0"/>
        <v>14395862</v>
      </c>
      <c r="G9" s="3">
        <f t="shared" si="0"/>
        <v>6681052</v>
      </c>
    </row>
    <row r="10" spans="1:7" x14ac:dyDescent="0.25">
      <c r="A10" s="4" t="s">
        <v>13</v>
      </c>
      <c r="B10" s="5">
        <f>SUM(B11:B17)</f>
        <v>7954909</v>
      </c>
      <c r="C10" s="5">
        <f t="shared" ref="C10:F10" si="1">SUM(C11:C17)</f>
        <v>2404085</v>
      </c>
      <c r="D10" s="5">
        <f t="shared" si="1"/>
        <v>10358992</v>
      </c>
      <c r="E10" s="5">
        <f t="shared" si="1"/>
        <v>7347478</v>
      </c>
      <c r="F10" s="5">
        <f t="shared" si="1"/>
        <v>7347478</v>
      </c>
      <c r="G10" s="5">
        <f>SUM(G11:G17)</f>
        <v>3011514</v>
      </c>
    </row>
    <row r="11" spans="1:7" x14ac:dyDescent="0.25">
      <c r="A11" s="6" t="s">
        <v>14</v>
      </c>
      <c r="B11" s="5">
        <v>2543580</v>
      </c>
      <c r="C11" s="5">
        <v>0</v>
      </c>
      <c r="D11" s="5">
        <v>2543580</v>
      </c>
      <c r="E11" s="5">
        <v>1847446</v>
      </c>
      <c r="F11" s="5">
        <v>1847446</v>
      </c>
      <c r="G11" s="5">
        <f>D11-E11</f>
        <v>696134</v>
      </c>
    </row>
    <row r="12" spans="1:7" x14ac:dyDescent="0.25">
      <c r="A12" s="6" t="s">
        <v>15</v>
      </c>
      <c r="B12" s="5">
        <v>603498</v>
      </c>
      <c r="C12" s="5">
        <v>0</v>
      </c>
      <c r="D12" s="5">
        <v>603498</v>
      </c>
      <c r="E12" s="5">
        <v>601885</v>
      </c>
      <c r="F12" s="5">
        <v>601885</v>
      </c>
      <c r="G12" s="5">
        <f>D12-E12</f>
        <v>1613</v>
      </c>
    </row>
    <row r="13" spans="1:7" x14ac:dyDescent="0.25">
      <c r="A13" s="6" t="s">
        <v>16</v>
      </c>
      <c r="B13" s="5">
        <v>1355454</v>
      </c>
      <c r="C13" s="5">
        <v>-122761</v>
      </c>
      <c r="D13" s="5">
        <v>1232692</v>
      </c>
      <c r="E13" s="5">
        <v>436724</v>
      </c>
      <c r="F13" s="5">
        <v>436724</v>
      </c>
      <c r="G13" s="5">
        <f t="shared" ref="G13:G17" si="2">D13-E13</f>
        <v>795968</v>
      </c>
    </row>
    <row r="14" spans="1:7" x14ac:dyDescent="0.25">
      <c r="A14" s="6" t="s">
        <v>17</v>
      </c>
      <c r="B14" s="5">
        <v>449229</v>
      </c>
      <c r="C14" s="5">
        <v>0</v>
      </c>
      <c r="D14" s="5">
        <v>449229</v>
      </c>
      <c r="E14" s="5">
        <v>322717</v>
      </c>
      <c r="F14" s="5">
        <v>322717</v>
      </c>
      <c r="G14" s="5">
        <f t="shared" si="2"/>
        <v>126512</v>
      </c>
    </row>
    <row r="15" spans="1:7" x14ac:dyDescent="0.25">
      <c r="A15" s="6" t="s">
        <v>18</v>
      </c>
      <c r="B15" s="5">
        <v>1167698</v>
      </c>
      <c r="C15" s="5">
        <v>2404085</v>
      </c>
      <c r="D15" s="5">
        <v>3571782</v>
      </c>
      <c r="E15" s="5">
        <v>3242648</v>
      </c>
      <c r="F15" s="5">
        <v>3242648</v>
      </c>
      <c r="G15" s="5">
        <f t="shared" si="2"/>
        <v>329134</v>
      </c>
    </row>
    <row r="16" spans="1:7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f t="shared" si="2"/>
        <v>0</v>
      </c>
    </row>
    <row r="17" spans="1:7" x14ac:dyDescent="0.25">
      <c r="A17" s="6" t="s">
        <v>20</v>
      </c>
      <c r="B17" s="5">
        <v>1835450</v>
      </c>
      <c r="C17" s="5">
        <v>122761</v>
      </c>
      <c r="D17" s="5">
        <v>1958211</v>
      </c>
      <c r="E17" s="5">
        <v>896058</v>
      </c>
      <c r="F17" s="5">
        <v>896058</v>
      </c>
      <c r="G17" s="5">
        <f t="shared" si="2"/>
        <v>1062153</v>
      </c>
    </row>
    <row r="18" spans="1:7" x14ac:dyDescent="0.25">
      <c r="A18" s="4" t="s">
        <v>21</v>
      </c>
      <c r="B18" s="5">
        <f>SUM(B19:B27)</f>
        <v>4226152</v>
      </c>
      <c r="C18" s="5">
        <f t="shared" ref="C18:F18" si="3">SUM(C19:C27)</f>
        <v>489164</v>
      </c>
      <c r="D18" s="5">
        <f t="shared" si="3"/>
        <v>4715319</v>
      </c>
      <c r="E18" s="5">
        <f t="shared" si="3"/>
        <v>3976608</v>
      </c>
      <c r="F18" s="5">
        <f t="shared" si="3"/>
        <v>3976608</v>
      </c>
      <c r="G18" s="5">
        <f>SUM(G19:G27)</f>
        <v>738711</v>
      </c>
    </row>
    <row r="19" spans="1:7" x14ac:dyDescent="0.25">
      <c r="A19" s="6" t="s">
        <v>22</v>
      </c>
      <c r="B19" s="5">
        <v>420003</v>
      </c>
      <c r="C19" s="5">
        <v>9358</v>
      </c>
      <c r="D19" s="5">
        <v>429361</v>
      </c>
      <c r="E19" s="5">
        <v>338273</v>
      </c>
      <c r="F19" s="5">
        <v>338273</v>
      </c>
      <c r="G19" s="5">
        <f>D19-E19</f>
        <v>91088</v>
      </c>
    </row>
    <row r="20" spans="1:7" x14ac:dyDescent="0.25">
      <c r="A20" s="6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f t="shared" ref="G20:G27" si="4">D20-E20</f>
        <v>0</v>
      </c>
    </row>
    <row r="21" spans="1:7" x14ac:dyDescent="0.2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x14ac:dyDescent="0.25">
      <c r="A22" s="6" t="s">
        <v>25</v>
      </c>
      <c r="B22" s="5">
        <v>35962</v>
      </c>
      <c r="C22" s="5">
        <v>0</v>
      </c>
      <c r="D22" s="5">
        <v>35962</v>
      </c>
      <c r="E22" s="5">
        <v>25503</v>
      </c>
      <c r="F22" s="5">
        <v>25503</v>
      </c>
      <c r="G22" s="5">
        <f t="shared" si="4"/>
        <v>10459</v>
      </c>
    </row>
    <row r="23" spans="1:7" x14ac:dyDescent="0.25">
      <c r="A23" s="6" t="s">
        <v>26</v>
      </c>
      <c r="B23" s="5">
        <v>3222034</v>
      </c>
      <c r="C23" s="5">
        <v>575110</v>
      </c>
      <c r="D23" s="5">
        <v>3797148</v>
      </c>
      <c r="E23" s="5">
        <v>3279149</v>
      </c>
      <c r="F23" s="5">
        <v>3279149</v>
      </c>
      <c r="G23" s="5">
        <f t="shared" si="4"/>
        <v>517999</v>
      </c>
    </row>
    <row r="24" spans="1:7" x14ac:dyDescent="0.25">
      <c r="A24" s="6" t="s">
        <v>27</v>
      </c>
      <c r="B24" s="5">
        <v>84000</v>
      </c>
      <c r="C24" s="5">
        <v>0</v>
      </c>
      <c r="D24" s="5">
        <v>84000</v>
      </c>
      <c r="E24" s="5">
        <v>75829</v>
      </c>
      <c r="F24" s="5">
        <v>75829</v>
      </c>
      <c r="G24" s="5">
        <f t="shared" si="4"/>
        <v>8171</v>
      </c>
    </row>
    <row r="25" spans="1:7" x14ac:dyDescent="0.25">
      <c r="A25" s="6" t="s">
        <v>28</v>
      </c>
      <c r="B25" s="5">
        <v>285327</v>
      </c>
      <c r="C25" s="5">
        <v>-94373</v>
      </c>
      <c r="D25" s="5">
        <v>190953</v>
      </c>
      <c r="E25" s="5">
        <v>190953</v>
      </c>
      <c r="F25" s="5">
        <v>190953</v>
      </c>
      <c r="G25" s="5">
        <f t="shared" si="4"/>
        <v>0</v>
      </c>
    </row>
    <row r="26" spans="1:7" x14ac:dyDescent="0.25">
      <c r="A26" s="6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</row>
    <row r="27" spans="1:7" x14ac:dyDescent="0.25">
      <c r="A27" s="6" t="s">
        <v>30</v>
      </c>
      <c r="B27" s="5">
        <v>178826</v>
      </c>
      <c r="C27" s="5">
        <v>-931</v>
      </c>
      <c r="D27" s="5">
        <v>177895</v>
      </c>
      <c r="E27" s="5">
        <v>66901</v>
      </c>
      <c r="F27" s="5">
        <v>66901</v>
      </c>
      <c r="G27" s="5">
        <f t="shared" si="4"/>
        <v>110994</v>
      </c>
    </row>
    <row r="28" spans="1:7" x14ac:dyDescent="0.25">
      <c r="A28" s="4" t="s">
        <v>31</v>
      </c>
      <c r="B28" s="5">
        <f>SUM(B29:B37)</f>
        <v>3163401</v>
      </c>
      <c r="C28" s="5">
        <f t="shared" ref="C28:G28" si="5">SUM(C29:C37)</f>
        <v>-489164</v>
      </c>
      <c r="D28" s="5">
        <f t="shared" si="5"/>
        <v>2674237</v>
      </c>
      <c r="E28" s="5">
        <f>SUM(E29:E37)</f>
        <v>1791123</v>
      </c>
      <c r="F28" s="5">
        <f t="shared" si="5"/>
        <v>1791123</v>
      </c>
      <c r="G28" s="5">
        <f t="shared" si="5"/>
        <v>883114</v>
      </c>
    </row>
    <row r="29" spans="1:7" x14ac:dyDescent="0.25">
      <c r="A29" s="6" t="s">
        <v>32</v>
      </c>
      <c r="B29" s="5">
        <v>758850</v>
      </c>
      <c r="C29" s="5">
        <v>0</v>
      </c>
      <c r="D29" s="5">
        <v>758850</v>
      </c>
      <c r="E29" s="5">
        <v>553138</v>
      </c>
      <c r="F29" s="5">
        <v>553138</v>
      </c>
      <c r="G29" s="5">
        <f>D29-E29</f>
        <v>205712</v>
      </c>
    </row>
    <row r="30" spans="1:7" x14ac:dyDescent="0.25">
      <c r="A30" s="6" t="s">
        <v>33</v>
      </c>
      <c r="B30" s="5">
        <v>0</v>
      </c>
      <c r="C30" s="5">
        <v>101440</v>
      </c>
      <c r="D30" s="5">
        <v>101440</v>
      </c>
      <c r="E30" s="5">
        <v>101440</v>
      </c>
      <c r="F30" s="5">
        <v>101440</v>
      </c>
      <c r="G30" s="5">
        <f t="shared" ref="G30:G37" si="6">D30-E30</f>
        <v>0</v>
      </c>
    </row>
    <row r="31" spans="1:7" x14ac:dyDescent="0.25">
      <c r="A31" s="6" t="s">
        <v>34</v>
      </c>
      <c r="B31" s="5">
        <v>67860</v>
      </c>
      <c r="C31" s="5">
        <v>0</v>
      </c>
      <c r="D31" s="5">
        <v>67860</v>
      </c>
      <c r="E31" s="5">
        <v>22334</v>
      </c>
      <c r="F31" s="5">
        <v>22334</v>
      </c>
      <c r="G31" s="5">
        <f t="shared" si="6"/>
        <v>45526</v>
      </c>
    </row>
    <row r="32" spans="1:7" x14ac:dyDescent="0.25">
      <c r="A32" s="6" t="s">
        <v>35</v>
      </c>
      <c r="B32" s="5">
        <v>136789</v>
      </c>
      <c r="C32" s="5">
        <v>0</v>
      </c>
      <c r="D32" s="5">
        <v>136789</v>
      </c>
      <c r="E32" s="5">
        <v>116051</v>
      </c>
      <c r="F32" s="5">
        <v>116051</v>
      </c>
      <c r="G32" s="5">
        <f t="shared" si="6"/>
        <v>20738</v>
      </c>
    </row>
    <row r="33" spans="1:7" x14ac:dyDescent="0.25">
      <c r="A33" s="6" t="s">
        <v>36</v>
      </c>
      <c r="B33" s="5">
        <v>1667661</v>
      </c>
      <c r="C33" s="5">
        <v>-659833</v>
      </c>
      <c r="D33" s="5">
        <v>1007828</v>
      </c>
      <c r="E33" s="5">
        <v>549491</v>
      </c>
      <c r="F33" s="5">
        <v>549491</v>
      </c>
      <c r="G33" s="5">
        <f t="shared" si="6"/>
        <v>458337</v>
      </c>
    </row>
    <row r="34" spans="1:7" x14ac:dyDescent="0.25">
      <c r="A34" s="6" t="s">
        <v>37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f t="shared" si="6"/>
        <v>0</v>
      </c>
    </row>
    <row r="35" spans="1:7" x14ac:dyDescent="0.25">
      <c r="A35" s="6" t="s">
        <v>38</v>
      </c>
      <c r="B35" s="5">
        <v>242109</v>
      </c>
      <c r="C35" s="5">
        <v>0</v>
      </c>
      <c r="D35" s="5">
        <v>242109</v>
      </c>
      <c r="E35" s="5">
        <v>126729</v>
      </c>
      <c r="F35" s="5">
        <v>126729</v>
      </c>
      <c r="G35" s="5">
        <f t="shared" si="6"/>
        <v>115380</v>
      </c>
    </row>
    <row r="36" spans="1:7" x14ac:dyDescent="0.25">
      <c r="A36" s="6" t="s">
        <v>39</v>
      </c>
      <c r="B36" s="5">
        <v>33244</v>
      </c>
      <c r="C36" s="5">
        <v>0</v>
      </c>
      <c r="D36" s="5">
        <v>33244</v>
      </c>
      <c r="E36" s="5">
        <v>26061</v>
      </c>
      <c r="F36" s="5">
        <v>26061</v>
      </c>
      <c r="G36" s="5">
        <f t="shared" si="6"/>
        <v>7183</v>
      </c>
    </row>
    <row r="37" spans="1:7" x14ac:dyDescent="0.25">
      <c r="A37" s="6" t="s">
        <v>40</v>
      </c>
      <c r="B37" s="5">
        <v>256888</v>
      </c>
      <c r="C37" s="5">
        <v>69229</v>
      </c>
      <c r="D37" s="5">
        <v>326117</v>
      </c>
      <c r="E37" s="5">
        <v>295879</v>
      </c>
      <c r="F37" s="5">
        <v>295879</v>
      </c>
      <c r="G37" s="5">
        <f t="shared" si="6"/>
        <v>30238</v>
      </c>
    </row>
    <row r="38" spans="1:7" x14ac:dyDescent="0.25">
      <c r="A38" s="4" t="s">
        <v>41</v>
      </c>
      <c r="B38" s="5">
        <f>SUM(B39:B47)</f>
        <v>0</v>
      </c>
      <c r="C38" s="5">
        <f t="shared" ref="C38:G38" si="7">SUM(C39:C47)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</row>
    <row r="39" spans="1:7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ref="G40:G47" si="8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</row>
    <row r="42" spans="1:7" x14ac:dyDescent="0.25">
      <c r="A42" s="6" t="s">
        <v>45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f t="shared" si="8"/>
        <v>0</v>
      </c>
    </row>
    <row r="43" spans="1:7" x14ac:dyDescent="0.25">
      <c r="A43" s="6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</row>
    <row r="48" spans="1:7" x14ac:dyDescent="0.25">
      <c r="A48" s="4" t="s">
        <v>51</v>
      </c>
      <c r="B48" s="5">
        <f>SUM(B49:B57)</f>
        <v>5732451</v>
      </c>
      <c r="C48" s="5">
        <f t="shared" ref="C48:G48" si="9">SUM(C49:C57)</f>
        <v>-2404085</v>
      </c>
      <c r="D48" s="5">
        <f t="shared" si="9"/>
        <v>3328366</v>
      </c>
      <c r="E48" s="5">
        <f t="shared" si="9"/>
        <v>1280653</v>
      </c>
      <c r="F48" s="5">
        <f t="shared" si="9"/>
        <v>1280653</v>
      </c>
      <c r="G48" s="5">
        <f t="shared" si="9"/>
        <v>2047713</v>
      </c>
    </row>
    <row r="49" spans="1:7" x14ac:dyDescent="0.25">
      <c r="A49" s="6" t="s">
        <v>52</v>
      </c>
      <c r="B49" s="5">
        <v>214267</v>
      </c>
      <c r="C49" s="5">
        <v>0</v>
      </c>
      <c r="D49" s="5">
        <v>214267</v>
      </c>
      <c r="E49" s="5">
        <v>78668</v>
      </c>
      <c r="F49" s="5">
        <v>78668</v>
      </c>
      <c r="G49" s="5">
        <f>D49-E49</f>
        <v>135599</v>
      </c>
    </row>
    <row r="50" spans="1:7" x14ac:dyDescent="0.25">
      <c r="A50" s="6" t="s">
        <v>53</v>
      </c>
      <c r="B50" s="5">
        <v>25244</v>
      </c>
      <c r="C50" s="5">
        <v>0</v>
      </c>
      <c r="D50" s="5">
        <v>25244</v>
      </c>
      <c r="E50" s="5">
        <v>0</v>
      </c>
      <c r="F50" s="5">
        <v>0</v>
      </c>
      <c r="G50" s="5">
        <f t="shared" ref="G50:G57" si="10">D50-E50</f>
        <v>25244</v>
      </c>
    </row>
    <row r="51" spans="1:7" x14ac:dyDescent="0.25">
      <c r="A51" s="6" t="s">
        <v>54</v>
      </c>
      <c r="B51" s="5">
        <v>5492940</v>
      </c>
      <c r="C51" s="5">
        <v>-2422485</v>
      </c>
      <c r="D51" s="5">
        <v>3070455</v>
      </c>
      <c r="E51" s="5">
        <v>1183585</v>
      </c>
      <c r="F51" s="5">
        <v>1183585</v>
      </c>
      <c r="G51" s="5">
        <f t="shared" si="10"/>
        <v>1886870</v>
      </c>
    </row>
    <row r="52" spans="1:7" x14ac:dyDescent="0.2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</row>
    <row r="54" spans="1:7" x14ac:dyDescent="0.25">
      <c r="A54" s="6" t="s">
        <v>57</v>
      </c>
      <c r="B54" s="5">
        <v>0</v>
      </c>
      <c r="C54" s="5">
        <v>18400</v>
      </c>
      <c r="D54" s="5">
        <v>18400</v>
      </c>
      <c r="E54" s="5">
        <v>18400</v>
      </c>
      <c r="F54" s="5">
        <v>18400</v>
      </c>
      <c r="G54" s="5">
        <f t="shared" si="10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</row>
    <row r="57" spans="1:7" x14ac:dyDescent="0.25">
      <c r="A57" s="6" t="s">
        <v>60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 t="shared" si="10"/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11">SUM(C59:C61)</f>
        <v>0</v>
      </c>
      <c r="D58" s="5">
        <f t="shared" si="11"/>
        <v>0</v>
      </c>
      <c r="E58" s="5">
        <f t="shared" si="11"/>
        <v>0</v>
      </c>
      <c r="F58" s="5">
        <f t="shared" si="11"/>
        <v>0</v>
      </c>
      <c r="G58" s="5">
        <f t="shared" si="11"/>
        <v>0</v>
      </c>
    </row>
    <row r="59" spans="1:7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t="shared" ref="G60:G61" si="12">D60-E60</f>
        <v>0</v>
      </c>
    </row>
    <row r="61" spans="1:7" x14ac:dyDescent="0.2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</row>
    <row r="62" spans="1:7" x14ac:dyDescent="0.25">
      <c r="A62" s="4" t="s">
        <v>65</v>
      </c>
      <c r="B62" s="5">
        <f>SUM(B63:B67,B69:B70)</f>
        <v>0</v>
      </c>
      <c r="C62" s="5">
        <f t="shared" ref="C62:G62" si="13">SUM(C63:C67,C69:C70)</f>
        <v>0</v>
      </c>
      <c r="D62" s="5">
        <v>0</v>
      </c>
      <c r="E62" s="5">
        <f t="shared" si="13"/>
        <v>0</v>
      </c>
      <c r="F62" s="5">
        <f t="shared" si="13"/>
        <v>0</v>
      </c>
      <c r="G62" s="5">
        <f t="shared" si="13"/>
        <v>0</v>
      </c>
    </row>
    <row r="63" spans="1:7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ref="G64:G70" si="14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</row>
    <row r="70" spans="1:7" x14ac:dyDescent="0.25">
      <c r="A70" s="6" t="s">
        <v>73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f t="shared" si="14"/>
        <v>0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ref="G73:G74" si="16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6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17">SUM(C76:C82)</f>
        <v>0</v>
      </c>
      <c r="D75" s="5">
        <f t="shared" si="17"/>
        <v>0</v>
      </c>
      <c r="E75" s="5">
        <f t="shared" si="17"/>
        <v>0</v>
      </c>
      <c r="F75" s="5">
        <f t="shared" si="17"/>
        <v>0</v>
      </c>
      <c r="G75" s="5">
        <f t="shared" si="17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ref="G77:G82" si="18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8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8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8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8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8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20927113</v>
      </c>
      <c r="C84" s="3">
        <f t="shared" ref="C84:G84" si="19">SUM(C85,C93,C103,C113,C123,C133,C137,C146,C150)</f>
        <v>0</v>
      </c>
      <c r="D84" s="3">
        <f>SUM(D85,D93,D103,D113,D123,D133,D137,D146,D150)</f>
        <v>20927112</v>
      </c>
      <c r="E84" s="3">
        <f t="shared" si="19"/>
        <v>16633907</v>
      </c>
      <c r="F84" s="3">
        <f t="shared" si="19"/>
        <v>16974772</v>
      </c>
      <c r="G84" s="3">
        <f t="shared" si="19"/>
        <v>4293205</v>
      </c>
    </row>
    <row r="85" spans="1:7" x14ac:dyDescent="0.25">
      <c r="A85" s="4" t="s">
        <v>13</v>
      </c>
      <c r="B85" s="5">
        <f>SUM(B86:B92)</f>
        <v>19398106</v>
      </c>
      <c r="C85" s="5">
        <f t="shared" ref="C85:G85" si="20">SUM(C86:C92)</f>
        <v>0</v>
      </c>
      <c r="D85" s="5">
        <f t="shared" si="20"/>
        <v>19398106</v>
      </c>
      <c r="E85" s="5">
        <f t="shared" si="20"/>
        <v>15380192</v>
      </c>
      <c r="F85" s="5">
        <f t="shared" si="20"/>
        <v>15787112</v>
      </c>
      <c r="G85" s="5">
        <f t="shared" si="20"/>
        <v>4017914</v>
      </c>
    </row>
    <row r="86" spans="1:7" x14ac:dyDescent="0.25">
      <c r="A86" s="6" t="s">
        <v>14</v>
      </c>
      <c r="B86" s="5">
        <v>14949609</v>
      </c>
      <c r="C86" s="5">
        <v>0</v>
      </c>
      <c r="D86" s="5">
        <v>14949609</v>
      </c>
      <c r="E86" s="5">
        <v>11760209</v>
      </c>
      <c r="F86" s="5">
        <v>11760209</v>
      </c>
      <c r="G86" s="5">
        <f>D86-E86</f>
        <v>3189400</v>
      </c>
    </row>
    <row r="87" spans="1:7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ref="G87:G92" si="21">D87-E87</f>
        <v>0</v>
      </c>
    </row>
    <row r="88" spans="1:7" x14ac:dyDescent="0.25">
      <c r="A88" s="6" t="s">
        <v>16</v>
      </c>
      <c r="B88" s="5">
        <v>1061407</v>
      </c>
      <c r="C88" s="5">
        <v>-239850</v>
      </c>
      <c r="D88" s="5">
        <v>821558</v>
      </c>
      <c r="E88" s="5">
        <v>603688</v>
      </c>
      <c r="F88" s="5">
        <v>603688</v>
      </c>
      <c r="G88" s="5">
        <f t="shared" si="21"/>
        <v>217870</v>
      </c>
    </row>
    <row r="89" spans="1:7" x14ac:dyDescent="0.25">
      <c r="A89" s="6" t="s">
        <v>17</v>
      </c>
      <c r="B89" s="5">
        <v>2435860</v>
      </c>
      <c r="C89" s="5">
        <v>85217</v>
      </c>
      <c r="D89" s="5">
        <v>2521076</v>
      </c>
      <c r="E89" s="5">
        <v>2387049</v>
      </c>
      <c r="F89" s="5">
        <v>2793969</v>
      </c>
      <c r="G89" s="5">
        <f t="shared" si="21"/>
        <v>134027</v>
      </c>
    </row>
    <row r="90" spans="1:7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1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21"/>
        <v>0</v>
      </c>
    </row>
    <row r="92" spans="1:7" x14ac:dyDescent="0.25">
      <c r="A92" s="6" t="s">
        <v>20</v>
      </c>
      <c r="B92" s="5">
        <v>951230</v>
      </c>
      <c r="C92" s="5">
        <v>154633</v>
      </c>
      <c r="D92" s="5">
        <v>1105863</v>
      </c>
      <c r="E92" s="5">
        <v>629246</v>
      </c>
      <c r="F92" s="5">
        <v>629246</v>
      </c>
      <c r="G92" s="5">
        <f t="shared" si="21"/>
        <v>476617</v>
      </c>
    </row>
    <row r="93" spans="1:7" x14ac:dyDescent="0.25">
      <c r="A93" s="4" t="s">
        <v>21</v>
      </c>
      <c r="B93" s="5">
        <f>SUM(B94:B102)</f>
        <v>654598</v>
      </c>
      <c r="C93" s="5">
        <f t="shared" ref="C93:G93" si="22">SUM(C94:C102)</f>
        <v>-62837</v>
      </c>
      <c r="D93" s="5">
        <f t="shared" si="22"/>
        <v>591760</v>
      </c>
      <c r="E93" s="5">
        <f t="shared" si="22"/>
        <v>502022</v>
      </c>
      <c r="F93" s="5">
        <f t="shared" si="22"/>
        <v>502022</v>
      </c>
      <c r="G93" s="5">
        <f t="shared" si="22"/>
        <v>89738</v>
      </c>
    </row>
    <row r="94" spans="1:7" x14ac:dyDescent="0.25">
      <c r="A94" s="6" t="s">
        <v>22</v>
      </c>
      <c r="B94" s="5">
        <v>3164</v>
      </c>
      <c r="C94" s="5">
        <v>0</v>
      </c>
      <c r="D94" s="5">
        <v>3164</v>
      </c>
      <c r="E94" s="5">
        <v>3164</v>
      </c>
      <c r="F94" s="5">
        <v>3164</v>
      </c>
      <c r="G94" s="5">
        <f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ref="G95:G102" si="23">D95-E95</f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3"/>
        <v>0</v>
      </c>
    </row>
    <row r="97" spans="1:7" x14ac:dyDescent="0.2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3"/>
        <v>0</v>
      </c>
    </row>
    <row r="98" spans="1:7" x14ac:dyDescent="0.25">
      <c r="A98" s="10" t="s">
        <v>26</v>
      </c>
      <c r="B98" s="5">
        <v>651434</v>
      </c>
      <c r="C98" s="5">
        <v>-62837</v>
      </c>
      <c r="D98" s="5">
        <v>588596</v>
      </c>
      <c r="E98" s="5">
        <v>498858</v>
      </c>
      <c r="F98" s="5">
        <v>498858</v>
      </c>
      <c r="G98" s="5">
        <f t="shared" si="23"/>
        <v>89738</v>
      </c>
    </row>
    <row r="99" spans="1:7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/>
      <c r="G99" s="5">
        <f t="shared" si="23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/>
      <c r="G100" s="5">
        <f t="shared" si="23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/>
      <c r="G101" s="5">
        <f t="shared" si="23"/>
        <v>0</v>
      </c>
    </row>
    <row r="102" spans="1:7" x14ac:dyDescent="0.2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/>
      <c r="G102" s="5">
        <f t="shared" si="23"/>
        <v>0</v>
      </c>
    </row>
    <row r="103" spans="1:7" x14ac:dyDescent="0.25">
      <c r="A103" s="4" t="s">
        <v>31</v>
      </c>
      <c r="B103" s="5">
        <f>SUM(B104:B112)</f>
        <v>874409</v>
      </c>
      <c r="C103" s="5">
        <f>SUM(C104:C112)</f>
        <v>62837</v>
      </c>
      <c r="D103" s="5">
        <f t="shared" ref="D103:G103" si="24">SUM(D104:D112)</f>
        <v>937246</v>
      </c>
      <c r="E103" s="5">
        <f t="shared" si="24"/>
        <v>751693</v>
      </c>
      <c r="F103" s="5">
        <f t="shared" si="24"/>
        <v>685638</v>
      </c>
      <c r="G103" s="5">
        <f t="shared" si="24"/>
        <v>185553</v>
      </c>
    </row>
    <row r="104" spans="1:7" x14ac:dyDescent="0.25">
      <c r="A104" s="6" t="s">
        <v>32</v>
      </c>
      <c r="B104" s="5">
        <v>71051</v>
      </c>
      <c r="C104" s="5">
        <v>0</v>
      </c>
      <c r="D104" s="5">
        <v>71051</v>
      </c>
      <c r="E104" s="5">
        <v>47399</v>
      </c>
      <c r="F104" s="5">
        <v>47399</v>
      </c>
      <c r="G104" s="5">
        <f>D104-E104</f>
        <v>23652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f t="shared" ref="G105:G112" si="25">D105-E105</f>
        <v>0</v>
      </c>
    </row>
    <row r="106" spans="1:7" x14ac:dyDescent="0.25">
      <c r="A106" s="6" t="s">
        <v>34</v>
      </c>
      <c r="B106" s="5">
        <v>271220</v>
      </c>
      <c r="C106" s="5">
        <v>0</v>
      </c>
      <c r="D106" s="5">
        <v>271220</v>
      </c>
      <c r="E106" s="5">
        <v>180960</v>
      </c>
      <c r="F106" s="5">
        <v>180960</v>
      </c>
      <c r="G106" s="5">
        <f t="shared" si="25"/>
        <v>90260</v>
      </c>
    </row>
    <row r="107" spans="1:7" x14ac:dyDescent="0.25">
      <c r="A107" s="6" t="s">
        <v>35</v>
      </c>
      <c r="B107" s="5">
        <v>164383</v>
      </c>
      <c r="C107" s="5">
        <v>0</v>
      </c>
      <c r="D107" s="5">
        <v>164383</v>
      </c>
      <c r="E107" s="5">
        <v>127823</v>
      </c>
      <c r="F107" s="5">
        <v>127823</v>
      </c>
      <c r="G107" s="5">
        <f>D107-E107</f>
        <v>36560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5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5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5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5"/>
        <v>0</v>
      </c>
    </row>
    <row r="112" spans="1:7" x14ac:dyDescent="0.25">
      <c r="A112" s="6" t="s">
        <v>40</v>
      </c>
      <c r="B112" s="5">
        <v>367755</v>
      </c>
      <c r="C112" s="5">
        <v>62837</v>
      </c>
      <c r="D112" s="5">
        <v>430592</v>
      </c>
      <c r="E112" s="5">
        <v>395511</v>
      </c>
      <c r="F112" s="5">
        <v>329456</v>
      </c>
      <c r="G112" s="5">
        <f t="shared" si="25"/>
        <v>35081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26">SUM(C114:C122)</f>
        <v>0</v>
      </c>
      <c r="D113" s="5">
        <f t="shared" si="26"/>
        <v>0</v>
      </c>
      <c r="E113" s="5">
        <f t="shared" si="26"/>
        <v>0</v>
      </c>
      <c r="F113" s="5">
        <f t="shared" si="26"/>
        <v>0</v>
      </c>
      <c r="G113" s="5">
        <f t="shared" si="26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ref="G115:G122" si="27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7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7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7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7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7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7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7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28">SUM(C124:C132)</f>
        <v>0</v>
      </c>
      <c r="D123" s="5">
        <f t="shared" si="28"/>
        <v>0</v>
      </c>
      <c r="E123" s="5">
        <f t="shared" si="28"/>
        <v>0</v>
      </c>
      <c r="F123" s="5">
        <f t="shared" si="28"/>
        <v>0</v>
      </c>
      <c r="G123" s="5">
        <f t="shared" si="28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ref="G125:G132" si="29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9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9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9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9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9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9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9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30">SUM(C134:C136)</f>
        <v>0</v>
      </c>
      <c r="D133" s="5">
        <v>0</v>
      </c>
      <c r="E133" s="5">
        <f t="shared" si="30"/>
        <v>0</v>
      </c>
      <c r="F133" s="5">
        <f t="shared" si="30"/>
        <v>0</v>
      </c>
      <c r="G133" s="5">
        <f t="shared" si="30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ref="G135:G136" si="31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1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32">SUM(C138:C142,C144:C145)</f>
        <v>0</v>
      </c>
      <c r="D137" s="5">
        <f t="shared" si="32"/>
        <v>0</v>
      </c>
      <c r="E137" s="5">
        <f t="shared" si="32"/>
        <v>0</v>
      </c>
      <c r="F137" s="5">
        <f t="shared" si="32"/>
        <v>0</v>
      </c>
      <c r="G137" s="5">
        <f t="shared" si="32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ref="G139:G145" si="33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3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3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3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3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3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3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34">SUM(C147:C149)</f>
        <v>0</v>
      </c>
      <c r="D146" s="5">
        <v>0</v>
      </c>
      <c r="E146" s="5">
        <f t="shared" si="34"/>
        <v>0</v>
      </c>
      <c r="F146" s="5">
        <f t="shared" si="34"/>
        <v>0</v>
      </c>
      <c r="G146" s="5">
        <f t="shared" si="34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ref="G148:G149" si="35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5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36">SUM(C151:C157)</f>
        <v>0</v>
      </c>
      <c r="D150" s="5">
        <f t="shared" si="36"/>
        <v>0</v>
      </c>
      <c r="E150" s="5">
        <f t="shared" si="36"/>
        <v>0</v>
      </c>
      <c r="F150" s="5">
        <f t="shared" si="36"/>
        <v>0</v>
      </c>
      <c r="G150" s="5">
        <f t="shared" si="36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t="shared" ref="G152:G157" si="37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7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7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7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7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7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42004026</v>
      </c>
      <c r="C159" s="3">
        <f t="shared" ref="C159:G159" si="38">C9+C84</f>
        <v>0</v>
      </c>
      <c r="D159" s="3">
        <f t="shared" si="38"/>
        <v>42004026</v>
      </c>
      <c r="E159" s="3">
        <f t="shared" si="38"/>
        <v>31029769</v>
      </c>
      <c r="F159" s="3">
        <f t="shared" si="38"/>
        <v>31370634</v>
      </c>
      <c r="G159" s="3">
        <f t="shared" si="38"/>
        <v>10974257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USUARIO2</cp:lastModifiedBy>
  <dcterms:created xsi:type="dcterms:W3CDTF">2018-05-14T16:56:57Z</dcterms:created>
  <dcterms:modified xsi:type="dcterms:W3CDTF">2018-05-16T20:24:56Z</dcterms:modified>
</cp:coreProperties>
</file>