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GASTO_E_FIN_01">'Hoja1'!$B$28</definedName>
    <definedName name="GASTO_E_FIN_02">'Hoja1'!$C$28</definedName>
    <definedName name="GASTO_E_FIN_03">'Hoja1'!$D$28</definedName>
    <definedName name="GASTO_E_FIN_04">'Hoja1'!$E$28</definedName>
    <definedName name="GASTO_E_FIN_05">'Hoja1'!$F$28</definedName>
    <definedName name="GASTO_E_FIN_06">'Hoja1'!$G$28</definedName>
    <definedName name="GASTO_E_T1">'Hoja1'!$B$19</definedName>
    <definedName name="GASTO_E_T2">'Hoja1'!$C$19</definedName>
    <definedName name="GASTO_E_T3">'Hoja1'!$D$19</definedName>
    <definedName name="GASTO_E_T4">'Hoja1'!$E$19</definedName>
    <definedName name="GASTO_E_T5">'Hoja1'!$F$19</definedName>
    <definedName name="GASTO_E_T6">'Hoja1'!$G$19</definedName>
    <definedName name="GASTO_NE_FIN_01">'Hoja1'!$B$18</definedName>
    <definedName name="GASTO_NE_FIN_02">'Hoja1'!$C$18</definedName>
    <definedName name="GASTO_NE_FIN_03">'Hoja1'!$D$18</definedName>
    <definedName name="GASTO_NE_FIN_04">'Hoja1'!$E$18</definedName>
    <definedName name="GASTO_NE_FIN_05">'Hoja1'!$F$18</definedName>
    <definedName name="GASTO_NE_FIN_06">'Hoja1'!$G$18</definedName>
    <definedName name="GASTO_NE_T1">'Hoja1'!$B$9</definedName>
    <definedName name="GASTO_NE_T2">'Hoja1'!$C$9</definedName>
    <definedName name="GASTO_NE_T3">'Hoja1'!$D$9</definedName>
    <definedName name="GASTO_NE_T4">'Hoja1'!$E$9</definedName>
    <definedName name="GASTO_NE_T5">'Hoja1'!$F$9</definedName>
    <definedName name="GASTO_NE_T6">'Hoja1'!$G$9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<sst xmlns="http://schemas.openxmlformats.org/spreadsheetml/2006/main" count="34" uniqueCount="25">
  <si>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</si>
  <si>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</si>
  <si>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</si>
  <si>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</si>
  <si>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</si>
  <si>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</si>
  <si>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</si>
  <si>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</si>
  <si>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</si>
  <si>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</si>
  <si>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</si>
  <si>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</si>
  <si>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</si>
  <si>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INSTITUTO ESTATAL DE OFTALMOLOGIA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</si>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</sst>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0" xfId="0" applyFill="1" applyBorder="1"/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4">
      <selection activeCell="G29" sqref="G29"/>
    </sheetView>
  </sheetViews>
  <sheetFormatPr defaultColWidth="0" defaultRowHeight="15" zeroHeight="1"/>
  <cols>
    <col min="1" max="1" width="59.28125" style="0" customWidth="1"/>
    <col min="2" max="6" width="20.7109375" style="17" customWidth="1"/>
    <col min="7" max="7" width="18.28125" style="17" customWidth="1"/>
    <col min="8" max="16384" width="10.7109375" style="0" hidden="1" customWidth="1"/>
  </cols>
  <sheetData>
    <row r="1" spans="1:7" ht="21">
      <c r="A1" s="23" t="s">
        <v>0</v>
      </c>
      <c r="B1" s="23"/>
      <c r="C1" s="23"/>
      <c r="D1" s="23"/>
      <c r="E1" s="23"/>
      <c r="F1" s="23"/>
      <c r="G1" s="23"/>
    </row>
    <row r="2" spans="1:7" ht="15">
      <c r="A2" s="24" t="str">
        <f>ENTE_PUBLICO_A</f>
        <v>INSTITUTO ESTATAL DE OFTALMOLOGIA, Gobierno del Estado de Guerrero (a)</v>
      </c>
      <c r="B2" s="25"/>
      <c r="C2" s="25"/>
      <c r="D2" s="25"/>
      <c r="E2" s="25"/>
      <c r="F2" s="25"/>
      <c r="G2" s="26"/>
    </row>
    <row r="3" spans="1:7" ht="15">
      <c r="A3" s="27" t="s">
        <v>1</v>
      </c>
      <c r="B3" s="28"/>
      <c r="C3" s="28"/>
      <c r="D3" s="28"/>
      <c r="E3" s="28"/>
      <c r="F3" s="28"/>
      <c r="G3" s="29"/>
    </row>
    <row r="4" spans="1:7" ht="15">
      <c r="A4" s="27" t="s">
        <v>2</v>
      </c>
      <c r="B4" s="28"/>
      <c r="C4" s="28"/>
      <c r="D4" s="28"/>
      <c r="E4" s="28"/>
      <c r="F4" s="28"/>
      <c r="G4" s="29"/>
    </row>
    <row r="5" spans="1:7" ht="15">
      <c r="A5" s="30" t="s">
        <v>24</v>
      </c>
      <c r="B5" s="31"/>
      <c r="C5" s="31"/>
      <c r="D5" s="31"/>
      <c r="E5" s="31"/>
      <c r="F5" s="31"/>
      <c r="G5" s="32"/>
    </row>
    <row r="6" spans="1:7" ht="15">
      <c r="A6" s="33" t="s">
        <v>3</v>
      </c>
      <c r="B6" s="34"/>
      <c r="C6" s="34"/>
      <c r="D6" s="34"/>
      <c r="E6" s="34"/>
      <c r="F6" s="34"/>
      <c r="G6" s="35"/>
    </row>
    <row r="7" spans="1:7" ht="15">
      <c r="A7" s="18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7" ht="30">
      <c r="A8" s="19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2"/>
    </row>
    <row r="9" spans="1:7" ht="15">
      <c r="A9" s="3" t="s">
        <v>12</v>
      </c>
      <c r="B9" s="10">
        <f>SUM(B10:GASTO_NE_FIN_01)</f>
        <v>53488463.82</v>
      </c>
      <c r="C9" s="10">
        <f>SUM(C10:GASTO_NE_FIN_02)</f>
        <v>1687864.98</v>
      </c>
      <c r="D9" s="10">
        <f>SUM(D10:GASTO_NE_FIN_03)</f>
        <v>55176328.8</v>
      </c>
      <c r="E9" s="10">
        <f>SUM(E10:GASTO_NE_FIN_04)</f>
        <v>48441807.69</v>
      </c>
      <c r="F9" s="10">
        <f>SUM(F10:GASTO_NE_FIN_05)</f>
        <v>47512144.34</v>
      </c>
      <c r="G9" s="10">
        <f>SUM(G10:GASTO_NE_FIN_06)</f>
        <v>6734521.109999999</v>
      </c>
    </row>
    <row r="10" spans="1:7" s="5" customFormat="1" ht="15">
      <c r="A10" s="4" t="s">
        <v>13</v>
      </c>
      <c r="B10" s="11">
        <v>53488463.82</v>
      </c>
      <c r="C10" s="11">
        <v>1687864.98</v>
      </c>
      <c r="D10" s="11">
        <f>B10+C10</f>
        <v>55176328.8</v>
      </c>
      <c r="E10" s="11">
        <v>48441807.69</v>
      </c>
      <c r="F10" s="11">
        <v>47512144.34</v>
      </c>
      <c r="G10" s="12">
        <f>D10-E10</f>
        <v>6734521.109999999</v>
      </c>
    </row>
    <row r="11" spans="1:7" s="5" customFormat="1" ht="15">
      <c r="A11" s="4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aca="true" t="shared" si="0" ref="G11:G17">D11-E11</f>
        <v>0</v>
      </c>
    </row>
    <row r="12" spans="1:7" s="5" customFormat="1" ht="15">
      <c r="A12" s="4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</row>
    <row r="13" spans="1:7" s="5" customFormat="1" ht="15">
      <c r="A13" s="4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f t="shared" si="0"/>
        <v>0</v>
      </c>
    </row>
    <row r="14" spans="1:7" s="5" customFormat="1" ht="15">
      <c r="A14" s="4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</row>
    <row r="15" spans="1:7" s="5" customFormat="1" ht="15">
      <c r="A15" s="4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0"/>
        <v>0</v>
      </c>
    </row>
    <row r="16" spans="1:7" s="5" customFormat="1" ht="15">
      <c r="A16" s="4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</row>
    <row r="17" spans="1:7" s="5" customFormat="1" ht="15">
      <c r="A17" s="4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f t="shared" si="0"/>
        <v>0</v>
      </c>
    </row>
    <row r="18" spans="1:7" ht="15">
      <c r="A18" s="6" t="s">
        <v>21</v>
      </c>
      <c r="B18" s="13"/>
      <c r="C18" s="13"/>
      <c r="D18" s="13"/>
      <c r="E18" s="13"/>
      <c r="F18" s="13"/>
      <c r="G18" s="13"/>
    </row>
    <row r="19" spans="1:7" s="5" customFormat="1" ht="15">
      <c r="A19" s="7" t="s">
        <v>22</v>
      </c>
      <c r="B19" s="14">
        <f>SUM(B20:GASTO_E_FIN_01)</f>
        <v>200012</v>
      </c>
      <c r="C19" s="14">
        <f>SUM(C20:GASTO_E_FIN_02)</f>
        <v>9880.59</v>
      </c>
      <c r="D19" s="14">
        <f>SUM(D20:GASTO_E_FIN_03)</f>
        <v>209892.59</v>
      </c>
      <c r="E19" s="14">
        <f>SUM(E20:GASTO_E_FIN_04)</f>
        <v>209892.59</v>
      </c>
      <c r="F19" s="14">
        <f>SUM(F20:GASTO_E_FIN_05)</f>
        <v>209892.59</v>
      </c>
      <c r="G19" s="14">
        <f>SUM(G20:GASTO_E_FIN_06)</f>
        <v>0</v>
      </c>
    </row>
    <row r="20" spans="1:7" s="5" customFormat="1" ht="15">
      <c r="A20" s="4" t="s">
        <v>13</v>
      </c>
      <c r="B20" s="11">
        <v>200012</v>
      </c>
      <c r="C20" s="11">
        <v>9880.59</v>
      </c>
      <c r="D20" s="11">
        <f>B20+C20</f>
        <v>209892.59</v>
      </c>
      <c r="E20" s="11">
        <v>209892.59</v>
      </c>
      <c r="F20" s="11">
        <v>209892.59</v>
      </c>
      <c r="G20" s="11">
        <f>D20-E20</f>
        <v>0</v>
      </c>
    </row>
    <row r="21" spans="1:7" s="5" customFormat="1" ht="15">
      <c r="A21" s="4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aca="true" t="shared" si="1" ref="G21:G27">D21-E21</f>
        <v>0</v>
      </c>
    </row>
    <row r="22" spans="1:7" s="5" customFormat="1" ht="15">
      <c r="A22" s="4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</row>
    <row r="23" spans="1:7" s="5" customFormat="1" ht="15">
      <c r="A23" s="4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</row>
    <row r="24" spans="1:7" s="5" customFormat="1" ht="15">
      <c r="A24" s="4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</row>
    <row r="25" spans="1:7" s="5" customFormat="1" ht="15">
      <c r="A25" s="4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1"/>
        <v>0</v>
      </c>
    </row>
    <row r="26" spans="1:7" s="5" customFormat="1" ht="15">
      <c r="A26" s="4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1"/>
        <v>0</v>
      </c>
    </row>
    <row r="27" spans="1:7" s="5" customFormat="1" ht="15">
      <c r="A27" s="4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</row>
    <row r="28" spans="1:7" ht="15">
      <c r="A28" s="6" t="s">
        <v>21</v>
      </c>
      <c r="B28" s="13"/>
      <c r="C28" s="13"/>
      <c r="D28" s="13"/>
      <c r="E28" s="13"/>
      <c r="F28" s="13"/>
      <c r="G28" s="13"/>
    </row>
    <row r="29" spans="1:7" ht="15">
      <c r="A29" s="7" t="s">
        <v>23</v>
      </c>
      <c r="B29" s="14">
        <f>GASTO_NE_T1+GASTO_E_T1</f>
        <v>53688475.82</v>
      </c>
      <c r="C29" s="14">
        <f>GASTO_NE_T2+GASTO_E_T2</f>
        <v>1697745.57</v>
      </c>
      <c r="D29" s="14">
        <f>GASTO_NE_T3+GASTO_E_T3</f>
        <v>55386221.39</v>
      </c>
      <c r="E29" s="14">
        <f>GASTO_NE_T4+GASTO_E_T4</f>
        <v>48651700.28</v>
      </c>
      <c r="F29" s="14">
        <f>GASTO_NE_T5+GASTO_E_T5</f>
        <v>47722036.93000001</v>
      </c>
      <c r="G29" s="14">
        <f>GASTO_NE_T6+GASTO_E_T6</f>
        <v>6734521.109999999</v>
      </c>
    </row>
    <row r="30" spans="1:7" ht="15">
      <c r="A30" s="8"/>
      <c r="B30" s="15"/>
      <c r="C30" s="15"/>
      <c r="D30" s="15"/>
      <c r="E30" s="15"/>
      <c r="F30" s="15"/>
      <c r="G30" s="16"/>
    </row>
    <row r="31" ht="15" hidden="1">
      <c r="A3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2018-05-14T16:59:09Z</dcterms:created>
  <dcterms:modified xsi:type="dcterms:W3CDTF">2020-02-08T18:51:45Z</dcterms:modified>
  <cp:category/>
  <cp:version/>
  <cp:contentType/>
  <cp:contentStatus/>
</cp:coreProperties>
</file>