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<sst xmlns="http://schemas.openxmlformats.org/spreadsheetml/2006/main" count="73" uniqueCount="73">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</sst>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 topLeftCell="A1">
      <selection activeCell="A16" sqref="A16"/>
    </sheetView>
  </sheetViews>
  <sheetFormatPr defaultColWidth="0" defaultRowHeight="15" zeroHeight="1"/>
  <cols>
    <col min="1" max="1" width="92.8515625" style="0" customWidth="1"/>
    <col min="2" max="7" width="20.7109375" style="0" customWidth="1"/>
    <col min="9" max="16384" width="10.7109375" style="0" hidden="1" customWidth="1"/>
  </cols>
  <sheetData>
    <row r="1" spans="1:7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3" t="str">
        <f>ENTE_PUBLICO_A</f>
        <v>INSTITUTO ESTATAL DE OFTALMOLOGIA, Gobierno del Estado de Guerrero (a)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9" t="str">
        <f>TRIMESTRE</f>
        <v>Del 1 de enero al 30 de marzo de 2018 (b)</v>
      </c>
      <c r="B4" s="10"/>
      <c r="C4" s="10"/>
      <c r="D4" s="10"/>
      <c r="E4" s="10"/>
      <c r="F4" s="10"/>
      <c r="G4" s="11"/>
    </row>
    <row r="5" spans="1:7" ht="15">
      <c r="A5" s="12" t="s">
        <v>2</v>
      </c>
      <c r="B5" s="13"/>
      <c r="C5" s="13"/>
      <c r="D5" s="13"/>
      <c r="E5" s="13"/>
      <c r="F5" s="13"/>
      <c r="G5" s="14"/>
    </row>
    <row r="6" spans="1:7" ht="1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7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7" ht="15">
      <c r="A8" s="20" t="s">
        <v>11</v>
      </c>
      <c r="B8" s="21"/>
      <c r="C8" s="21"/>
      <c r="D8" s="21"/>
      <c r="E8" s="21"/>
      <c r="F8" s="21"/>
      <c r="G8" s="21"/>
    </row>
    <row r="9" spans="1:8" ht="15">
      <c r="A9" s="22" t="s">
        <v>12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f>F9-B9</f>
        <v>0</v>
      </c>
      <c r="H9" s="24"/>
    </row>
    <row r="10" spans="1:7" ht="1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f aca="true" t="shared" si="0" ref="G10:G15">F10-B10</f>
        <v>0</v>
      </c>
    </row>
    <row r="11" spans="1:7" ht="1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f t="shared" si="0"/>
        <v>0</v>
      </c>
    </row>
    <row r="12" spans="1:7" ht="1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si="0"/>
        <v>0</v>
      </c>
    </row>
    <row r="13" spans="1:7" ht="15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0"/>
        <v>0</v>
      </c>
    </row>
    <row r="14" spans="1:7" ht="1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7" ht="15">
      <c r="A15" s="22" t="s">
        <v>18</v>
      </c>
      <c r="B15" s="23">
        <v>24354669.05</v>
      </c>
      <c r="C15" s="23">
        <v>0</v>
      </c>
      <c r="D15" s="23">
        <v>24354669.05</v>
      </c>
      <c r="E15" s="23">
        <v>4737296.98</v>
      </c>
      <c r="F15" s="23">
        <v>4737296.98</v>
      </c>
      <c r="G15" s="23">
        <f t="shared" si="0"/>
        <v>-19617372.07</v>
      </c>
    </row>
    <row r="16" spans="1:7" ht="15">
      <c r="A16" s="25" t="s">
        <v>19</v>
      </c>
      <c r="B16" s="23">
        <f>SUM(B17:B27)</f>
        <v>0</v>
      </c>
      <c r="C16" s="23">
        <f aca="true" t="shared" si="1" ref="C16:F16">SUM(C17:C27)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>SUM(G17:G27)</f>
        <v>0</v>
      </c>
    </row>
    <row r="17" spans="1:7" ht="15">
      <c r="A17" s="26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>F17-B17</f>
        <v>0</v>
      </c>
    </row>
    <row r="18" spans="1:7" ht="15">
      <c r="A18" s="26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aca="true" t="shared" si="2" ref="G18:G27">F18-B18</f>
        <v>0</v>
      </c>
    </row>
    <row r="19" spans="1:7" ht="15">
      <c r="A19" s="26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f t="shared" si="2"/>
        <v>0</v>
      </c>
    </row>
    <row r="20" spans="1:7" ht="15">
      <c r="A20" s="26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f t="shared" si="2"/>
        <v>0</v>
      </c>
    </row>
    <row r="21" spans="1:7" ht="15">
      <c r="A21" s="26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 t="shared" si="2"/>
        <v>0</v>
      </c>
    </row>
    <row r="22" spans="1:7" ht="15">
      <c r="A22" s="26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si="2"/>
        <v>0</v>
      </c>
    </row>
    <row r="23" spans="1:7" ht="15">
      <c r="A23" s="26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2"/>
        <v>0</v>
      </c>
    </row>
    <row r="24" spans="1:7" ht="15">
      <c r="A24" s="26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2"/>
        <v>0</v>
      </c>
    </row>
    <row r="25" spans="1:7" ht="15">
      <c r="A25" s="26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2"/>
        <v>0</v>
      </c>
    </row>
    <row r="26" spans="1:7" ht="15">
      <c r="A26" s="26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2"/>
        <v>0</v>
      </c>
    </row>
    <row r="27" spans="1:7" ht="15">
      <c r="A27" s="26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2"/>
        <v>0</v>
      </c>
    </row>
    <row r="28" spans="1:7" ht="15">
      <c r="A28" s="22" t="s">
        <v>31</v>
      </c>
      <c r="B28" s="23">
        <f>SUM(B29:B33)</f>
        <v>0</v>
      </c>
      <c r="C28" s="23">
        <f aca="true" t="shared" si="3" ref="C28:G28">SUM(C29:C33)</f>
        <v>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</row>
    <row r="29" spans="1:7" ht="15">
      <c r="A29" s="26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f>F29-B29</f>
        <v>0</v>
      </c>
    </row>
    <row r="30" spans="1:7" ht="15">
      <c r="A30" s="26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f>F30-B30</f>
        <v>0</v>
      </c>
    </row>
    <row r="31" spans="1:7" ht="15">
      <c r="A31" s="26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 aca="true" t="shared" si="4" ref="G31:G34">F31-B31</f>
        <v>0</v>
      </c>
    </row>
    <row r="32" spans="1:7" ht="15">
      <c r="A32" s="26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f t="shared" si="4"/>
        <v>0</v>
      </c>
    </row>
    <row r="33" spans="1:7" ht="15">
      <c r="A33" s="26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f t="shared" si="4"/>
        <v>0</v>
      </c>
    </row>
    <row r="34" spans="1:7" ht="15">
      <c r="A34" s="22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f t="shared" si="4"/>
        <v>0</v>
      </c>
    </row>
    <row r="35" spans="1:7" ht="15">
      <c r="A35" s="22" t="s">
        <v>38</v>
      </c>
      <c r="B35" s="23">
        <f>B36</f>
        <v>21348900</v>
      </c>
      <c r="C35" s="23">
        <f aca="true" t="shared" si="5" ref="C35:F35">C36</f>
        <v>0</v>
      </c>
      <c r="D35" s="23">
        <f t="shared" si="5"/>
        <v>21348900</v>
      </c>
      <c r="E35" s="23">
        <f t="shared" si="5"/>
        <v>5729946.15</v>
      </c>
      <c r="F35" s="23">
        <f t="shared" si="5"/>
        <v>5729946.15</v>
      </c>
      <c r="G35" s="23">
        <f>G36</f>
        <v>-15618953.85</v>
      </c>
    </row>
    <row r="36" spans="1:7" ht="15">
      <c r="A36" s="26" t="s">
        <v>39</v>
      </c>
      <c r="B36" s="23">
        <v>21348900</v>
      </c>
      <c r="C36" s="23">
        <v>0</v>
      </c>
      <c r="D36" s="23">
        <v>21348900</v>
      </c>
      <c r="E36" s="23">
        <v>5729946.15</v>
      </c>
      <c r="F36" s="23">
        <v>5729946.15</v>
      </c>
      <c r="G36" s="23">
        <f>F36-B36</f>
        <v>-15618953.85</v>
      </c>
    </row>
    <row r="37" spans="1:7" ht="15">
      <c r="A37" s="22" t="s">
        <v>40</v>
      </c>
      <c r="B37" s="23">
        <f>B38+B39</f>
        <v>0</v>
      </c>
      <c r="C37" s="23">
        <v>0</v>
      </c>
      <c r="D37" s="23">
        <f aca="true" t="shared" si="6" ref="D37:G37">D38+D39</f>
        <v>0</v>
      </c>
      <c r="E37" s="23">
        <f t="shared" si="6"/>
        <v>0</v>
      </c>
      <c r="F37" s="23">
        <f t="shared" si="6"/>
        <v>0</v>
      </c>
      <c r="G37" s="23">
        <f t="shared" si="6"/>
        <v>0</v>
      </c>
    </row>
    <row r="38" spans="1:7" ht="15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f>F38-B38</f>
        <v>0</v>
      </c>
    </row>
    <row r="39" spans="1:7" ht="15">
      <c r="A39" s="26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f>F39-B39</f>
        <v>0</v>
      </c>
    </row>
    <row r="40" spans="1:7" ht="15">
      <c r="A40" s="27"/>
      <c r="B40" s="23"/>
      <c r="C40" s="23"/>
      <c r="D40" s="23"/>
      <c r="E40" s="23"/>
      <c r="F40" s="23"/>
      <c r="G40" s="23"/>
    </row>
    <row r="41" spans="1:7" ht="15">
      <c r="A41" s="28" t="s">
        <v>43</v>
      </c>
      <c r="B41" s="29">
        <f>SUM(B9,B10,B11,B12,B13,B14,B15,B16,B28,B34,B35,B37)</f>
        <v>45703569.05</v>
      </c>
      <c r="C41" s="29">
        <f aca="true" t="shared" si="7" ref="C41:E41">SUM(C9,C10,C11,C12,C13,C14,C15,C16,C28,C34,C35,C37)</f>
        <v>0</v>
      </c>
      <c r="D41" s="29">
        <f t="shared" si="7"/>
        <v>45703569.05</v>
      </c>
      <c r="E41" s="29">
        <f t="shared" si="7"/>
        <v>10467243.13</v>
      </c>
      <c r="F41" s="29">
        <f>SUM(F9,F10,F11,F12,F13,F14,F15,F16,F28,F34,F35,F37)</f>
        <v>10467243.13</v>
      </c>
      <c r="G41" s="29">
        <f>SUM(G9,G10,G11,G12,G13,G14,G15,G16,G28,G34,G35,G37)</f>
        <v>-35236325.92</v>
      </c>
    </row>
    <row r="42" spans="1:8" ht="15">
      <c r="A42" s="28" t="s">
        <v>44</v>
      </c>
      <c r="B42" s="30"/>
      <c r="C42" s="30"/>
      <c r="D42" s="30"/>
      <c r="E42" s="30"/>
      <c r="F42" s="30"/>
      <c r="G42" s="29">
        <f>IF(G41&gt;0,G41,0)</f>
        <v>0</v>
      </c>
      <c r="H42" s="24"/>
    </row>
    <row r="43" spans="1:7" ht="15">
      <c r="A43" s="27"/>
      <c r="B43" s="27"/>
      <c r="C43" s="27"/>
      <c r="D43" s="27"/>
      <c r="E43" s="27"/>
      <c r="F43" s="27"/>
      <c r="G43" s="27"/>
    </row>
    <row r="44" spans="1:7" ht="15">
      <c r="A44" s="28" t="s">
        <v>45</v>
      </c>
      <c r="B44" s="27"/>
      <c r="C44" s="27"/>
      <c r="D44" s="27"/>
      <c r="E44" s="27"/>
      <c r="F44" s="27"/>
      <c r="G44" s="27"/>
    </row>
    <row r="45" spans="1:7" ht="15">
      <c r="A45" s="22" t="s">
        <v>46</v>
      </c>
      <c r="B45" s="23">
        <f>SUM(B46:B53)</f>
        <v>0</v>
      </c>
      <c r="C45" s="23">
        <f aca="true" t="shared" si="8" ref="C45:G45">SUM(C46:C53)</f>
        <v>0</v>
      </c>
      <c r="D45" s="23">
        <f t="shared" si="8"/>
        <v>0</v>
      </c>
      <c r="E45" s="23">
        <f t="shared" si="8"/>
        <v>0</v>
      </c>
      <c r="F45" s="23">
        <f t="shared" si="8"/>
        <v>0</v>
      </c>
      <c r="G45" s="23">
        <f t="shared" si="8"/>
        <v>0</v>
      </c>
    </row>
    <row r="46" spans="1:7" ht="15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f>F46-B46</f>
        <v>0</v>
      </c>
    </row>
    <row r="47" spans="1:7" ht="15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aca="true" t="shared" si="9" ref="G47:G53">F47-B47</f>
        <v>0</v>
      </c>
    </row>
    <row r="48" spans="1:7" ht="15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9"/>
        <v>0</v>
      </c>
    </row>
    <row r="49" spans="1:7" ht="30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f t="shared" si="9"/>
        <v>0</v>
      </c>
    </row>
    <row r="50" spans="1:7" ht="15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9"/>
        <v>0</v>
      </c>
    </row>
    <row r="51" spans="1:7" ht="15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f t="shared" si="9"/>
        <v>0</v>
      </c>
    </row>
    <row r="52" spans="1:7" ht="15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f t="shared" si="9"/>
        <v>0</v>
      </c>
    </row>
    <row r="53" spans="1:7" ht="15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f t="shared" si="9"/>
        <v>0</v>
      </c>
    </row>
    <row r="54" spans="1:7" ht="15">
      <c r="A54" s="22" t="s">
        <v>55</v>
      </c>
      <c r="B54" s="23">
        <f>SUM(B55:B58)</f>
        <v>0</v>
      </c>
      <c r="C54" s="23">
        <f aca="true" t="shared" si="10" ref="C54:G54">SUM(C55:C58)</f>
        <v>0</v>
      </c>
      <c r="D54" s="23">
        <f t="shared" si="10"/>
        <v>0</v>
      </c>
      <c r="E54" s="23">
        <f t="shared" si="10"/>
        <v>0</v>
      </c>
      <c r="F54" s="23">
        <f t="shared" si="10"/>
        <v>0</v>
      </c>
      <c r="G54" s="23">
        <f t="shared" si="10"/>
        <v>0</v>
      </c>
    </row>
    <row r="55" spans="1:7" ht="15">
      <c r="A55" s="32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f>F55-B55</f>
        <v>0</v>
      </c>
    </row>
    <row r="56" spans="1:7" ht="15">
      <c r="A56" s="31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f aca="true" t="shared" si="11" ref="G56:G58">F56-B56</f>
        <v>0</v>
      </c>
    </row>
    <row r="57" spans="1:7" ht="15">
      <c r="A57" s="3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f t="shared" si="11"/>
        <v>0</v>
      </c>
    </row>
    <row r="58" spans="1:7" ht="15">
      <c r="A58" s="32" t="s">
        <v>59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f t="shared" si="11"/>
        <v>0</v>
      </c>
    </row>
    <row r="59" spans="1:7" ht="15">
      <c r="A59" s="22" t="s">
        <v>60</v>
      </c>
      <c r="B59" s="23">
        <f>SUM(B60:B61)</f>
        <v>0</v>
      </c>
      <c r="C59" s="23">
        <f aca="true" t="shared" si="12" ref="C59:G59">SUM(C60:C61)</f>
        <v>0</v>
      </c>
      <c r="D59" s="23">
        <f t="shared" si="12"/>
        <v>0</v>
      </c>
      <c r="E59" s="23">
        <f t="shared" si="12"/>
        <v>0</v>
      </c>
      <c r="F59" s="23">
        <f t="shared" si="12"/>
        <v>0</v>
      </c>
      <c r="G59" s="23">
        <f t="shared" si="12"/>
        <v>0</v>
      </c>
    </row>
    <row r="60" spans="1:7" ht="15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f>F60-B60</f>
        <v>0</v>
      </c>
    </row>
    <row r="61" spans="1:7" ht="15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f>F61-B61</f>
        <v>0</v>
      </c>
    </row>
    <row r="62" spans="1:7" ht="15">
      <c r="A62" s="22" t="s">
        <v>63</v>
      </c>
      <c r="B62" s="23">
        <v>200012</v>
      </c>
      <c r="C62" s="23">
        <v>0</v>
      </c>
      <c r="D62" s="23">
        <v>200012</v>
      </c>
      <c r="E62" s="23">
        <v>49965</v>
      </c>
      <c r="F62" s="23">
        <v>49965</v>
      </c>
      <c r="G62" s="23">
        <f>F62-B62</f>
        <v>-150047</v>
      </c>
    </row>
    <row r="63" spans="1:7" ht="15">
      <c r="A63" s="22" t="s">
        <v>64</v>
      </c>
      <c r="B63" s="23">
        <v>360000</v>
      </c>
      <c r="C63" s="23">
        <v>0</v>
      </c>
      <c r="D63" s="23">
        <v>360000</v>
      </c>
      <c r="E63" s="23">
        <v>95000</v>
      </c>
      <c r="F63" s="23">
        <v>95000</v>
      </c>
      <c r="G63" s="23">
        <f>F63-B63</f>
        <v>-265000</v>
      </c>
    </row>
    <row r="64" spans="1:7" ht="15">
      <c r="A64" s="27"/>
      <c r="B64" s="27"/>
      <c r="C64" s="27"/>
      <c r="D64" s="27"/>
      <c r="E64" s="27"/>
      <c r="F64" s="27"/>
      <c r="G64" s="27"/>
    </row>
    <row r="65" spans="1:7" ht="15">
      <c r="A65" s="28" t="s">
        <v>65</v>
      </c>
      <c r="B65" s="29">
        <f>B45+B54+B59+B62+B63</f>
        <v>560012</v>
      </c>
      <c r="C65" s="29">
        <f aca="true" t="shared" si="13" ref="C65:G65">C45+C54+C59+C62+C63</f>
        <v>0</v>
      </c>
      <c r="D65" s="29">
        <f t="shared" si="13"/>
        <v>560012</v>
      </c>
      <c r="E65" s="29">
        <f t="shared" si="13"/>
        <v>144965</v>
      </c>
      <c r="F65" s="29">
        <f t="shared" si="13"/>
        <v>144965</v>
      </c>
      <c r="G65" s="29">
        <f t="shared" si="13"/>
        <v>-415047</v>
      </c>
    </row>
    <row r="66" spans="1:7" ht="15">
      <c r="A66" s="27"/>
      <c r="B66" s="27"/>
      <c r="C66" s="27"/>
      <c r="D66" s="27"/>
      <c r="E66" s="27"/>
      <c r="F66" s="27"/>
      <c r="G66" s="27"/>
    </row>
    <row r="67" spans="1:7" ht="15">
      <c r="A67" s="28" t="s">
        <v>66</v>
      </c>
      <c r="B67" s="29">
        <f>B68</f>
        <v>0</v>
      </c>
      <c r="C67" s="29">
        <f aca="true" t="shared" si="14" ref="C67:G67">C68</f>
        <v>0</v>
      </c>
      <c r="D67" s="29">
        <f t="shared" si="14"/>
        <v>0</v>
      </c>
      <c r="E67" s="29">
        <f t="shared" si="14"/>
        <v>0</v>
      </c>
      <c r="F67" s="29">
        <f t="shared" si="14"/>
        <v>0</v>
      </c>
      <c r="G67" s="29">
        <f t="shared" si="14"/>
        <v>0</v>
      </c>
    </row>
    <row r="68" spans="1:7" ht="1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>F68-B68</f>
        <v>0</v>
      </c>
    </row>
    <row r="69" spans="1:7" ht="15">
      <c r="A69" s="27"/>
      <c r="B69" s="27"/>
      <c r="C69" s="27"/>
      <c r="D69" s="27"/>
      <c r="E69" s="27"/>
      <c r="F69" s="27"/>
      <c r="G69" s="27"/>
    </row>
    <row r="70" spans="1:7" ht="15">
      <c r="A70" s="28" t="s">
        <v>68</v>
      </c>
      <c r="B70" s="29">
        <f>B41+B65+B67</f>
        <v>46263581.05</v>
      </c>
      <c r="C70" s="29">
        <f aca="true" t="shared" si="15" ref="C70:G70">C41+C65+C67</f>
        <v>0</v>
      </c>
      <c r="D70" s="29">
        <f t="shared" si="15"/>
        <v>46263581.05</v>
      </c>
      <c r="E70" s="29">
        <f t="shared" si="15"/>
        <v>10612208.13</v>
      </c>
      <c r="F70" s="29">
        <f t="shared" si="15"/>
        <v>10612208.13</v>
      </c>
      <c r="G70" s="29">
        <f t="shared" si="15"/>
        <v>-35651372.92</v>
      </c>
    </row>
    <row r="71" spans="1:7" ht="15">
      <c r="A71" s="27"/>
      <c r="B71" s="27"/>
      <c r="C71" s="27"/>
      <c r="D71" s="27"/>
      <c r="E71" s="27"/>
      <c r="F71" s="27"/>
      <c r="G71" s="27"/>
    </row>
    <row r="72" spans="1:7" ht="15">
      <c r="A72" s="28" t="s">
        <v>69</v>
      </c>
      <c r="B72" s="27"/>
      <c r="C72" s="27"/>
      <c r="D72" s="27"/>
      <c r="E72" s="27"/>
      <c r="F72" s="27"/>
      <c r="G72" s="27"/>
    </row>
    <row r="73" spans="1:7" ht="15">
      <c r="A73" s="33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f>F73-B73</f>
        <v>0</v>
      </c>
    </row>
    <row r="74" spans="1:7" ht="30">
      <c r="A74" s="33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F74-B74</f>
        <v>0</v>
      </c>
    </row>
    <row r="75" spans="1:7" ht="15">
      <c r="A75" s="34" t="s">
        <v>72</v>
      </c>
      <c r="B75" s="29">
        <f>B73+B74</f>
        <v>0</v>
      </c>
      <c r="C75" s="29">
        <f aca="true" t="shared" si="16" ref="C75:G75">C73+C74</f>
        <v>0</v>
      </c>
      <c r="D75" s="29">
        <f t="shared" si="16"/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</row>
    <row r="76" spans="1:7" ht="15">
      <c r="A76" s="35"/>
      <c r="B76" s="36"/>
      <c r="C76" s="36"/>
      <c r="D76" s="36"/>
      <c r="E76" s="36"/>
      <c r="F76" s="36"/>
      <c r="G76" s="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2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error="Solo se aceptan valores numéricos." sqref="H45:XFD62">
      <formula1>'[Formatos_Anexo_1_Criterios_LDF.xlsm]Info General'!#REF!</formula1>
      <formula2>'[Formatos_Anexo_1_Criterios_LDF.xlsm]Info General'!#REF!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USUARIO2</cp:lastModifiedBy>
  <dcterms:created xsi:type="dcterms:W3CDTF">2018-05-14T16:55:45Z</dcterms:created>
  <dcterms:modified xsi:type="dcterms:W3CDTF">2018-05-14T16:55:58Z</dcterms:modified>
  <cp:category/>
  <cp:version/>
  <cp:contentType/>
  <cp:contentStatus/>
</cp:coreProperties>
</file>