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artha Tommy\Desktop\DATOS SIN FORMULA CUENTA PÚBLICA\4 OPDS_21MZO17\COMISION DE AGUA POT ALC Y SAN DEL EDO\03. Informes Programáticos\"/>
    </mc:Choice>
  </mc:AlternateContent>
  <bookViews>
    <workbookView xWindow="0" yWindow="525" windowWidth="9360" windowHeight="1905" tabRatio="940"/>
  </bookViews>
  <sheets>
    <sheet name="POA" sheetId="41" r:id="rId1"/>
    <sheet name="RESUMEN - 1-2 PAQUETE" sheetId="6" state="hidden" r:id="rId2"/>
    <sheet name="RESUMEN REGION" sheetId="7" state="hidden" r:id="rId3"/>
    <sheet name="Hoja2" sheetId="20" state="hidden" r:id="rId4"/>
  </sheets>
  <definedNames>
    <definedName name="_xlnm._FilterDatabase" localSheetId="3" hidden="1">Hoja2!$B$5:$M$95</definedName>
    <definedName name="_xlnm._FilterDatabase" localSheetId="0" hidden="1">POA!$B$5:$AL$227</definedName>
    <definedName name="_xlnm.Print_Area" localSheetId="0">POA!$A$1:$AK$234</definedName>
    <definedName name="_xlnm.Print_Area" localSheetId="1">'RESUMEN - 1-2 PAQUETE'!$A$1:$J$39</definedName>
    <definedName name="_xlnm.Print_Area" localSheetId="2">'RESUMEN REGION'!$A$1:$J$30</definedName>
    <definedName name="_xlnm.Print_Titles" localSheetId="0">POA!$1:$4</definedName>
  </definedNames>
  <calcPr calcId="152511"/>
</workbook>
</file>

<file path=xl/calcChain.xml><?xml version="1.0" encoding="utf-8"?>
<calcChain xmlns="http://schemas.openxmlformats.org/spreadsheetml/2006/main">
  <c r="D11" i="6" l="1"/>
  <c r="T10" i="6" s="1"/>
  <c r="D20" i="6"/>
  <c r="T14" i="6" s="1"/>
  <c r="D22" i="6"/>
  <c r="T16" i="6" s="1"/>
  <c r="I25" i="20"/>
  <c r="J25" i="20"/>
  <c r="I26" i="20"/>
  <c r="J26" i="20"/>
  <c r="I27" i="20"/>
  <c r="J27" i="20"/>
  <c r="I28" i="20"/>
  <c r="J28" i="20"/>
  <c r="I29" i="20"/>
  <c r="J29" i="20"/>
  <c r="I30" i="20"/>
  <c r="J30" i="20"/>
  <c r="I31" i="20"/>
  <c r="J31" i="20"/>
  <c r="I32" i="20"/>
  <c r="J32" i="20"/>
  <c r="I33" i="20"/>
  <c r="J33" i="20"/>
  <c r="I34" i="20"/>
  <c r="J34" i="20"/>
  <c r="I35" i="20"/>
  <c r="J35" i="20"/>
  <c r="I36" i="20"/>
  <c r="J36" i="20"/>
  <c r="I37" i="20"/>
  <c r="J37" i="20"/>
  <c r="I38" i="20"/>
  <c r="J38" i="20"/>
  <c r="I39" i="20"/>
  <c r="J39" i="20"/>
  <c r="I40" i="20"/>
  <c r="J40" i="20"/>
  <c r="I41" i="20"/>
  <c r="J41" i="20"/>
  <c r="I42" i="20"/>
  <c r="J42" i="20"/>
  <c r="I43" i="20"/>
  <c r="J43" i="20"/>
  <c r="I44" i="20"/>
  <c r="J44" i="20"/>
  <c r="I45" i="20"/>
  <c r="J45" i="20"/>
  <c r="I46" i="20"/>
  <c r="J46" i="20"/>
  <c r="I47" i="20"/>
  <c r="J47" i="20"/>
  <c r="I48" i="20"/>
  <c r="J48" i="20"/>
  <c r="I49" i="20"/>
  <c r="J49" i="20"/>
  <c r="I50" i="20"/>
  <c r="J50" i="20"/>
  <c r="I51" i="20"/>
  <c r="J51" i="20"/>
  <c r="I52" i="20"/>
  <c r="J52" i="20"/>
  <c r="I53" i="20"/>
  <c r="J53" i="20"/>
  <c r="I54" i="20"/>
  <c r="J54" i="20"/>
  <c r="I55" i="20"/>
  <c r="J55" i="20"/>
  <c r="I56" i="20"/>
  <c r="J56" i="20"/>
  <c r="I57" i="20"/>
  <c r="J57" i="20"/>
  <c r="I58" i="20"/>
  <c r="J58" i="20"/>
  <c r="I59" i="20"/>
  <c r="J59" i="20"/>
  <c r="I60" i="20"/>
  <c r="J60" i="20"/>
  <c r="I61" i="20"/>
  <c r="J61" i="20"/>
  <c r="I62" i="20"/>
  <c r="J62" i="20"/>
  <c r="I63" i="20"/>
  <c r="J63" i="20"/>
  <c r="I64" i="20"/>
  <c r="J64" i="20"/>
  <c r="I65" i="20"/>
  <c r="J65" i="20"/>
  <c r="I66" i="20"/>
  <c r="J66" i="20"/>
  <c r="I67" i="20"/>
  <c r="J67" i="20"/>
  <c r="I68" i="20"/>
  <c r="J68" i="20"/>
  <c r="I69" i="20"/>
  <c r="J69" i="20"/>
  <c r="I70" i="20"/>
  <c r="J70" i="20"/>
  <c r="I71" i="20"/>
  <c r="J71" i="20"/>
  <c r="I72" i="20"/>
  <c r="J72" i="20"/>
  <c r="I73" i="20"/>
  <c r="J73" i="20"/>
  <c r="I74" i="20"/>
  <c r="J74" i="20"/>
  <c r="I75" i="20"/>
  <c r="J75" i="20"/>
  <c r="I76" i="20"/>
  <c r="J76" i="20"/>
  <c r="I77" i="20"/>
  <c r="J77" i="20"/>
  <c r="I78" i="20"/>
  <c r="J78" i="20"/>
  <c r="I79" i="20"/>
  <c r="J79" i="20"/>
  <c r="I80" i="20"/>
  <c r="J80" i="20"/>
  <c r="I81" i="20"/>
  <c r="J81" i="20"/>
  <c r="I82" i="20"/>
  <c r="J82" i="20"/>
  <c r="I83" i="20"/>
  <c r="J83" i="20"/>
  <c r="I84" i="20"/>
  <c r="J84" i="20"/>
  <c r="I85" i="20"/>
  <c r="J85" i="20"/>
  <c r="I86" i="20"/>
  <c r="J86" i="20"/>
  <c r="I87" i="20"/>
  <c r="J87" i="20"/>
  <c r="I88" i="20"/>
  <c r="J88" i="20"/>
  <c r="I89" i="20"/>
  <c r="J89" i="20"/>
  <c r="I90" i="20"/>
  <c r="J90" i="20"/>
  <c r="I91" i="20"/>
  <c r="J91" i="20"/>
  <c r="I92" i="20"/>
  <c r="J92" i="20"/>
  <c r="I93" i="20"/>
  <c r="J93" i="20"/>
  <c r="I94" i="20"/>
  <c r="J94" i="20"/>
  <c r="J24" i="20"/>
  <c r="J7" i="20"/>
  <c r="J8" i="20"/>
  <c r="J9" i="20"/>
  <c r="J10" i="20"/>
  <c r="J11" i="20"/>
  <c r="J12" i="20"/>
  <c r="J13" i="20"/>
  <c r="J14" i="20"/>
  <c r="J15" i="20"/>
  <c r="J16" i="20"/>
  <c r="J17" i="20"/>
  <c r="J18" i="20"/>
  <c r="J19" i="20"/>
  <c r="J20" i="20"/>
  <c r="J21" i="20"/>
  <c r="J22" i="20"/>
  <c r="J23" i="20"/>
  <c r="J6" i="20"/>
  <c r="I7" i="20"/>
  <c r="I8" i="20"/>
  <c r="I9" i="20"/>
  <c r="I10" i="20"/>
  <c r="I11" i="20"/>
  <c r="I12" i="20"/>
  <c r="I13" i="20"/>
  <c r="I14" i="20"/>
  <c r="I15" i="20"/>
  <c r="I16" i="20"/>
  <c r="I17" i="20"/>
  <c r="I18" i="20"/>
  <c r="I19" i="20"/>
  <c r="I20" i="20"/>
  <c r="I21" i="20"/>
  <c r="I22" i="20"/>
  <c r="I23" i="20"/>
  <c r="I24" i="20"/>
  <c r="I6" i="20"/>
  <c r="F94" i="20"/>
  <c r="E94" i="20"/>
  <c r="F93" i="20"/>
  <c r="E93" i="20"/>
  <c r="F92" i="20"/>
  <c r="E92" i="20"/>
  <c r="F91" i="20"/>
  <c r="E91" i="20"/>
  <c r="F90" i="20"/>
  <c r="E90" i="20"/>
  <c r="F89" i="20"/>
  <c r="E89" i="20"/>
  <c r="F88" i="20"/>
  <c r="E88" i="20"/>
  <c r="F87" i="20"/>
  <c r="E87" i="20"/>
  <c r="F86" i="20"/>
  <c r="E86" i="20"/>
  <c r="F85" i="20"/>
  <c r="E85" i="20"/>
  <c r="F84" i="20"/>
  <c r="E84" i="20"/>
  <c r="F83" i="20"/>
  <c r="E83" i="20"/>
  <c r="F82" i="20"/>
  <c r="E82" i="20"/>
  <c r="F81" i="20"/>
  <c r="E81" i="20"/>
  <c r="F80" i="20"/>
  <c r="E80" i="20"/>
  <c r="F79" i="20"/>
  <c r="E79" i="20"/>
  <c r="F78" i="20"/>
  <c r="E78" i="20"/>
  <c r="F77" i="20"/>
  <c r="E77" i="20"/>
  <c r="F76" i="20"/>
  <c r="E76" i="20"/>
  <c r="F75" i="20"/>
  <c r="E75" i="20"/>
  <c r="F74" i="20"/>
  <c r="E74" i="20"/>
  <c r="F73" i="20"/>
  <c r="E73" i="20"/>
  <c r="F72" i="20"/>
  <c r="E72" i="20"/>
  <c r="F71" i="20"/>
  <c r="E71" i="20"/>
  <c r="F70" i="20"/>
  <c r="E70" i="20"/>
  <c r="F69" i="20"/>
  <c r="E69" i="20"/>
  <c r="F68" i="20"/>
  <c r="E68" i="20"/>
  <c r="F67" i="20"/>
  <c r="E67" i="20"/>
  <c r="F66" i="20"/>
  <c r="E66" i="20"/>
  <c r="F65" i="20"/>
  <c r="E65" i="20"/>
  <c r="F64" i="20"/>
  <c r="E64" i="20"/>
  <c r="F63" i="20"/>
  <c r="E63" i="20"/>
  <c r="F62" i="20"/>
  <c r="E62" i="20"/>
  <c r="F61" i="20"/>
  <c r="E61" i="20"/>
  <c r="F60" i="20"/>
  <c r="E60" i="20"/>
  <c r="F59" i="20"/>
  <c r="E59" i="20"/>
  <c r="F58" i="20"/>
  <c r="E58" i="20"/>
  <c r="F57" i="20"/>
  <c r="E57" i="20"/>
  <c r="F56" i="20"/>
  <c r="E56" i="20"/>
  <c r="F55" i="20"/>
  <c r="E55" i="20"/>
  <c r="F54" i="20"/>
  <c r="E54" i="20"/>
  <c r="F53" i="20"/>
  <c r="E53" i="20"/>
  <c r="F52" i="20"/>
  <c r="E52" i="20"/>
  <c r="F51" i="20"/>
  <c r="E51" i="20"/>
  <c r="F50" i="20"/>
  <c r="E50" i="20"/>
  <c r="F49" i="20"/>
  <c r="E49" i="20"/>
  <c r="F48" i="20"/>
  <c r="E48" i="20"/>
  <c r="F47" i="20"/>
  <c r="E47" i="20"/>
  <c r="F46" i="20"/>
  <c r="E46" i="20"/>
  <c r="F45" i="20"/>
  <c r="E45" i="20"/>
  <c r="F44" i="20"/>
  <c r="E44" i="20"/>
  <c r="F43" i="20"/>
  <c r="E43" i="20"/>
  <c r="F42" i="20"/>
  <c r="E42" i="20"/>
  <c r="F41" i="20"/>
  <c r="E41" i="20"/>
  <c r="F40" i="20"/>
  <c r="E40" i="20"/>
  <c r="F39" i="20"/>
  <c r="E39" i="20"/>
  <c r="F38" i="20"/>
  <c r="E38" i="20"/>
  <c r="F37" i="20"/>
  <c r="E37" i="20"/>
  <c r="F36" i="20"/>
  <c r="E36" i="20"/>
  <c r="F35" i="20"/>
  <c r="E35" i="20"/>
  <c r="F34" i="20"/>
  <c r="E34" i="20"/>
  <c r="F33" i="20"/>
  <c r="E33" i="20"/>
  <c r="F32" i="20"/>
  <c r="E32" i="20"/>
  <c r="F31" i="20"/>
  <c r="E31" i="20"/>
  <c r="F30" i="20"/>
  <c r="E30" i="20"/>
  <c r="F29" i="20"/>
  <c r="E29" i="20"/>
  <c r="F28" i="20"/>
  <c r="E28" i="20"/>
  <c r="F27" i="20"/>
  <c r="E27" i="20"/>
  <c r="F26" i="20"/>
  <c r="E26" i="20"/>
  <c r="F25" i="20"/>
  <c r="E25" i="20"/>
  <c r="F24" i="20"/>
  <c r="E24" i="20"/>
  <c r="F23" i="20"/>
  <c r="E23" i="20"/>
  <c r="F22" i="20"/>
  <c r="E22" i="20"/>
  <c r="F21" i="20"/>
  <c r="E21" i="20"/>
  <c r="F20" i="20"/>
  <c r="E20" i="20"/>
  <c r="F19" i="20"/>
  <c r="E19" i="20"/>
  <c r="F18" i="20"/>
  <c r="E18" i="20"/>
  <c r="F17" i="20"/>
  <c r="E17" i="20"/>
  <c r="F16" i="20"/>
  <c r="E16" i="20"/>
  <c r="F15" i="20"/>
  <c r="E15" i="20"/>
  <c r="F14" i="20"/>
  <c r="E14" i="20"/>
  <c r="F13" i="20"/>
  <c r="E13" i="20"/>
  <c r="F12" i="20"/>
  <c r="E12" i="20"/>
  <c r="F11" i="20"/>
  <c r="E11" i="20"/>
  <c r="F10" i="20"/>
  <c r="E10" i="20"/>
  <c r="F9" i="20"/>
  <c r="E9" i="20"/>
  <c r="F8" i="20"/>
  <c r="E8" i="20"/>
  <c r="F7" i="20"/>
  <c r="E7" i="20"/>
  <c r="F6" i="20"/>
  <c r="E6" i="20"/>
  <c r="D8" i="6"/>
  <c r="T7" i="6" s="1"/>
  <c r="J7" i="6"/>
  <c r="Z6" i="6" s="1"/>
  <c r="H7" i="6"/>
  <c r="X6" i="6" s="1"/>
  <c r="G7" i="6"/>
  <c r="W6" i="6" s="1"/>
  <c r="F7" i="6"/>
  <c r="V6" i="6" s="1"/>
  <c r="E7" i="6"/>
  <c r="C7" i="6"/>
  <c r="S6" i="6" s="1"/>
  <c r="J20" i="6"/>
  <c r="Z14" i="6" s="1"/>
  <c r="H20" i="6"/>
  <c r="X14" i="6" s="1"/>
  <c r="G20" i="6"/>
  <c r="W14" i="6" s="1"/>
  <c r="F20" i="6"/>
  <c r="V14" i="6" s="1"/>
  <c r="E20" i="6"/>
  <c r="C20" i="6"/>
  <c r="S14" i="6" s="1"/>
  <c r="J11" i="6"/>
  <c r="Z10" i="6" s="1"/>
  <c r="H11" i="6"/>
  <c r="X10" i="6" s="1"/>
  <c r="G11" i="6"/>
  <c r="W10" i="6" s="1"/>
  <c r="F11" i="6"/>
  <c r="V10" i="6" s="1"/>
  <c r="E11" i="6"/>
  <c r="J22" i="6"/>
  <c r="Z16" i="6" s="1"/>
  <c r="H22" i="6"/>
  <c r="X16" i="6" s="1"/>
  <c r="G22" i="6"/>
  <c r="W16" i="6" s="1"/>
  <c r="F22" i="6"/>
  <c r="V16" i="6" s="1"/>
  <c r="E22" i="6"/>
  <c r="C22" i="6"/>
  <c r="S16" i="6" s="1"/>
  <c r="H21" i="6"/>
  <c r="G21" i="6"/>
  <c r="W15" i="6" s="1"/>
  <c r="F21" i="6"/>
  <c r="V15" i="6" s="1"/>
  <c r="E21" i="6"/>
  <c r="U15" i="6" s="1"/>
  <c r="D21" i="6"/>
  <c r="T15" i="6" s="1"/>
  <c r="C21" i="6"/>
  <c r="S15" i="6" s="1"/>
  <c r="J8" i="6"/>
  <c r="Z7" i="6" s="1"/>
  <c r="H8" i="6"/>
  <c r="X7" i="6" s="1"/>
  <c r="G8" i="6"/>
  <c r="W7" i="6" s="1"/>
  <c r="F8" i="6"/>
  <c r="E8" i="6"/>
  <c r="U7" i="6" s="1"/>
  <c r="C11" i="6"/>
  <c r="S10" i="6" s="1"/>
  <c r="O5" i="6"/>
  <c r="B19" i="6"/>
  <c r="N11" i="6"/>
  <c r="N11" i="7"/>
  <c r="A17" i="6"/>
  <c r="A18" i="6"/>
  <c r="A20" i="6"/>
  <c r="Q14" i="6" s="1"/>
  <c r="A21" i="6"/>
  <c r="Q15" i="6" s="1"/>
  <c r="A22" i="6"/>
  <c r="Q16" i="6" s="1"/>
  <c r="A13" i="6"/>
  <c r="Q12" i="6" s="1"/>
  <c r="A14" i="6"/>
  <c r="Q13" i="6" s="1"/>
  <c r="A8" i="6"/>
  <c r="Q7" i="6" s="1"/>
  <c r="A9" i="6"/>
  <c r="Q8" i="6" s="1"/>
  <c r="A10" i="6"/>
  <c r="Q9" i="6" s="1"/>
  <c r="A11" i="6"/>
  <c r="Q10" i="6" s="1"/>
  <c r="A12" i="6"/>
  <c r="Q11" i="6" s="1"/>
  <c r="A7" i="6"/>
  <c r="Q6" i="6" s="1"/>
  <c r="T6" i="6"/>
  <c r="A16" i="6"/>
  <c r="A6" i="6"/>
  <c r="Q5" i="6" s="1"/>
  <c r="T12" i="6"/>
  <c r="S9" i="6"/>
  <c r="C8" i="6"/>
  <c r="S7" i="6" s="1"/>
  <c r="J21" i="6"/>
  <c r="Z15" i="6" s="1"/>
  <c r="E13" i="6" l="1"/>
  <c r="U12" i="6" s="1"/>
  <c r="E10" i="6"/>
  <c r="U9" i="6" s="1"/>
  <c r="J10" i="6"/>
  <c r="Z9" i="6" s="1"/>
  <c r="H18" i="6"/>
  <c r="H13" i="6"/>
  <c r="X12" i="6" s="1"/>
  <c r="J18" i="6"/>
  <c r="D10" i="6"/>
  <c r="T9" i="6" s="1"/>
  <c r="D9" i="6"/>
  <c r="D6" i="6"/>
  <c r="D15" i="6" s="1"/>
  <c r="G13" i="6"/>
  <c r="W12" i="6" s="1"/>
  <c r="G18" i="6"/>
  <c r="G12" i="6"/>
  <c r="F18" i="6"/>
  <c r="C18" i="6"/>
  <c r="E18" i="6"/>
  <c r="J12" i="6"/>
  <c r="D18" i="6"/>
  <c r="F10" i="6"/>
  <c r="V9" i="6" s="1"/>
  <c r="H9" i="6"/>
  <c r="G10" i="6"/>
  <c r="W9" i="6" s="1"/>
  <c r="F13" i="6"/>
  <c r="V12" i="6" s="1"/>
  <c r="J13" i="6"/>
  <c r="Z12" i="6" s="1"/>
  <c r="E12" i="6"/>
  <c r="H12" i="6"/>
  <c r="F12" i="6"/>
  <c r="H10" i="6"/>
  <c r="X9" i="6" s="1"/>
  <c r="G9" i="6"/>
  <c r="E14" i="6"/>
  <c r="U13" i="6" s="1"/>
  <c r="F13" i="7"/>
  <c r="J6" i="6"/>
  <c r="J15" i="6" s="1"/>
  <c r="G14" i="6"/>
  <c r="W13" i="6" s="1"/>
  <c r="G13" i="7"/>
  <c r="F14" i="6"/>
  <c r="V13" i="6" s="1"/>
  <c r="H17" i="6"/>
  <c r="H14" i="6"/>
  <c r="X13" i="6" s="1"/>
  <c r="J14" i="6"/>
  <c r="Z13" i="6" s="1"/>
  <c r="H13" i="7"/>
  <c r="F17" i="6"/>
  <c r="G17" i="6"/>
  <c r="E17" i="6"/>
  <c r="E13" i="7"/>
  <c r="J13" i="7"/>
  <c r="E9" i="6"/>
  <c r="F9" i="6"/>
  <c r="J17" i="6"/>
  <c r="J9" i="6"/>
  <c r="F12" i="7"/>
  <c r="U10" i="6"/>
  <c r="I11" i="6"/>
  <c r="U6" i="6"/>
  <c r="I7" i="6"/>
  <c r="V7" i="6"/>
  <c r="I8" i="6"/>
  <c r="X15" i="6"/>
  <c r="I21" i="6"/>
  <c r="U16" i="6"/>
  <c r="I22" i="6"/>
  <c r="U14" i="6"/>
  <c r="I20" i="6"/>
  <c r="J12" i="7"/>
  <c r="G12" i="7"/>
  <c r="H12" i="7"/>
  <c r="V11" i="6" l="1"/>
  <c r="D12" i="6"/>
  <c r="T11" i="6" s="1"/>
  <c r="D12" i="7"/>
  <c r="Z11" i="6"/>
  <c r="I18" i="6"/>
  <c r="W8" i="6"/>
  <c r="C13" i="6"/>
  <c r="S12" i="6" s="1"/>
  <c r="W11" i="6"/>
  <c r="U11" i="6"/>
  <c r="K6" i="6"/>
  <c r="D11" i="7"/>
  <c r="I10" i="6"/>
  <c r="B10" i="6" s="1"/>
  <c r="I12" i="6"/>
  <c r="X11" i="6"/>
  <c r="I13" i="6"/>
  <c r="Y12" i="6" s="1"/>
  <c r="X8" i="6"/>
  <c r="J11" i="7"/>
  <c r="E9" i="7"/>
  <c r="E6" i="7"/>
  <c r="F6" i="7"/>
  <c r="F9" i="7"/>
  <c r="E10" i="7"/>
  <c r="V8" i="6"/>
  <c r="E7" i="7"/>
  <c r="J7" i="7"/>
  <c r="G9" i="7"/>
  <c r="G8" i="7"/>
  <c r="F11" i="7"/>
  <c r="G6" i="7"/>
  <c r="U8" i="6"/>
  <c r="H11" i="7"/>
  <c r="G11" i="7"/>
  <c r="I13" i="7"/>
  <c r="F10" i="7"/>
  <c r="J9" i="7"/>
  <c r="D17" i="6"/>
  <c r="T8" i="6" s="1"/>
  <c r="I14" i="6"/>
  <c r="Y13" i="6" s="1"/>
  <c r="D14" i="6"/>
  <c r="T13" i="6" s="1"/>
  <c r="D13" i="7"/>
  <c r="I17" i="6"/>
  <c r="F8" i="7"/>
  <c r="F7" i="7"/>
  <c r="H6" i="7"/>
  <c r="J8" i="7"/>
  <c r="J10" i="7"/>
  <c r="H7" i="7"/>
  <c r="Z8" i="6"/>
  <c r="D7" i="7"/>
  <c r="H9" i="7"/>
  <c r="D6" i="7"/>
  <c r="G10" i="7"/>
  <c r="H8" i="7"/>
  <c r="I9" i="6"/>
  <c r="E8" i="7"/>
  <c r="E11" i="7"/>
  <c r="J16" i="6"/>
  <c r="J23" i="6" s="1"/>
  <c r="J24" i="6" s="1"/>
  <c r="B22" i="6"/>
  <c r="Y16" i="6"/>
  <c r="R16" i="6" s="1"/>
  <c r="B20" i="6"/>
  <c r="Y14" i="6"/>
  <c r="R14" i="6" s="1"/>
  <c r="B21" i="6"/>
  <c r="Y15" i="6"/>
  <c r="R15" i="6" s="1"/>
  <c r="Y10" i="6"/>
  <c r="R10" i="6" s="1"/>
  <c r="B11" i="6"/>
  <c r="B7" i="6"/>
  <c r="Y6" i="6"/>
  <c r="R6" i="6" s="1"/>
  <c r="Y7" i="6"/>
  <c r="R7" i="6" s="1"/>
  <c r="B8" i="6"/>
  <c r="H16" i="6"/>
  <c r="H23" i="6" s="1"/>
  <c r="E12" i="7"/>
  <c r="I12" i="7" s="1"/>
  <c r="G6" i="6"/>
  <c r="H6" i="6"/>
  <c r="E6" i="6"/>
  <c r="F6" i="6"/>
  <c r="G16" i="6"/>
  <c r="G23" i="6" s="1"/>
  <c r="E16" i="6"/>
  <c r="F16" i="6"/>
  <c r="F23" i="6" s="1"/>
  <c r="C12" i="6" l="1"/>
  <c r="S11" i="6" s="1"/>
  <c r="C9" i="7"/>
  <c r="D9" i="7"/>
  <c r="D10" i="7"/>
  <c r="Y11" i="6"/>
  <c r="B18" i="6"/>
  <c r="R12" i="6"/>
  <c r="Y9" i="6"/>
  <c r="R9" i="6" s="1"/>
  <c r="B13" i="6"/>
  <c r="D8" i="7"/>
  <c r="C11" i="7"/>
  <c r="J6" i="7"/>
  <c r="J15" i="7" s="1"/>
  <c r="C12" i="7"/>
  <c r="B12" i="7" s="1"/>
  <c r="I9" i="7"/>
  <c r="I11" i="7"/>
  <c r="B17" i="6"/>
  <c r="D16" i="6"/>
  <c r="T5" i="6" s="1"/>
  <c r="Y8" i="6"/>
  <c r="G7" i="7"/>
  <c r="G15" i="7" s="1"/>
  <c r="I8" i="7"/>
  <c r="H10" i="7"/>
  <c r="H15" i="7" s="1"/>
  <c r="Z5" i="6"/>
  <c r="C13" i="7"/>
  <c r="B13" i="7" s="1"/>
  <c r="C14" i="6"/>
  <c r="H15" i="6"/>
  <c r="H24" i="6" s="1"/>
  <c r="X5" i="6"/>
  <c r="G15" i="6"/>
  <c r="G24" i="6" s="1"/>
  <c r="W5" i="6"/>
  <c r="I6" i="7"/>
  <c r="E15" i="7"/>
  <c r="F15" i="7"/>
  <c r="F15" i="6"/>
  <c r="F24" i="6" s="1"/>
  <c r="V5" i="6"/>
  <c r="E15" i="6"/>
  <c r="I6" i="6"/>
  <c r="U5" i="6"/>
  <c r="E23" i="6"/>
  <c r="I16" i="6"/>
  <c r="B12" i="6" l="1"/>
  <c r="R11" i="6"/>
  <c r="C10" i="7"/>
  <c r="C6" i="6"/>
  <c r="C15" i="6" s="1"/>
  <c r="B9" i="7"/>
  <c r="D15" i="7"/>
  <c r="C8" i="7"/>
  <c r="B8" i="7" s="1"/>
  <c r="B11" i="7"/>
  <c r="C16" i="6"/>
  <c r="B16" i="6" s="1"/>
  <c r="B23" i="6" s="1"/>
  <c r="I7" i="7"/>
  <c r="D23" i="6"/>
  <c r="D24" i="6" s="1"/>
  <c r="I10" i="7"/>
  <c r="S13" i="6"/>
  <c r="R13" i="6" s="1"/>
  <c r="B14" i="6"/>
  <c r="C7" i="7"/>
  <c r="C9" i="6"/>
  <c r="C6" i="7"/>
  <c r="B6" i="7" s="1"/>
  <c r="I23" i="6"/>
  <c r="E24" i="6"/>
  <c r="Y5" i="6"/>
  <c r="I15" i="6"/>
  <c r="B10" i="7" l="1"/>
  <c r="B6" i="6"/>
  <c r="B15" i="6" s="1"/>
  <c r="B24" i="6" s="1"/>
  <c r="I15" i="7"/>
  <c r="C23" i="6"/>
  <c r="C24" i="6" s="1"/>
  <c r="S5" i="6"/>
  <c r="R5" i="6" s="1"/>
  <c r="I24" i="6"/>
  <c r="S8" i="6"/>
  <c r="R8" i="6" s="1"/>
  <c r="B9" i="6"/>
  <c r="C15" i="7"/>
  <c r="B7" i="7"/>
  <c r="B15" i="7" l="1"/>
</calcChain>
</file>

<file path=xl/sharedStrings.xml><?xml version="1.0" encoding="utf-8"?>
<sst xmlns="http://schemas.openxmlformats.org/spreadsheetml/2006/main" count="3375" uniqueCount="933">
  <si>
    <t>CULTURA DEL AGUA</t>
  </si>
  <si>
    <t>AGUA LIMPIA</t>
  </si>
  <si>
    <t>IED</t>
  </si>
  <si>
    <t>FISE</t>
  </si>
  <si>
    <t>FAFEF</t>
  </si>
  <si>
    <t>FONDO REGIONAL</t>
  </si>
  <si>
    <t>CONSTRUCCIÓN DEL SISTEMA DE AGUA POTABLE EN LA LOCALIDAD DE LA LAJA MUNICIPIO DE AJUCHITLÁN DEL PROGRESO</t>
  </si>
  <si>
    <t>CONSTRUCCIÓN DEL SISTEMA DE AGUA POTABLE EN LA LOCALIDAD DE LA COMUNIDAD MUNICIPIO DE AJUCHITLÁN DEL PROGRESO</t>
  </si>
  <si>
    <t>CONSTRUCCIÓN DEL SISTEMA DE AGUA POTABLE EN LA LOCALIDAD DE PASO DE ARENA MUNICIPIO DE COYUCA DE CATALÁN</t>
  </si>
  <si>
    <t>CONSTRUCCIÓN DEL SISTEMA DE AGUA POTABLE EN LA LOCALIDAD DE NUEVO GUERRERO MUNICIPIO DE TLAPEHUALA</t>
  </si>
  <si>
    <t>CONSTRUCCIÓN DEL SISTEMA DE AGUA POTABLE EN LA LOCALIDAD DE TEMALAC MUNICIPIO DE ATENANGO DEL RÍO</t>
  </si>
  <si>
    <t>CONSTRUCCIÓN DEL SISTEMA DE AGUA POTABLE EN LA LOCALIDAD DE AHUAXOTITLA MUNICIPIO DE CUETZALA DEL PROGRESO</t>
  </si>
  <si>
    <t>CONSTRUCCIÓN DEL SISTEMA DE AGUA POTABLE EN LA LOCALIDAD DE ACAPETLAHUAYA MUNICIPIO DE GENERAL CANUTO A. NERI</t>
  </si>
  <si>
    <t>CONSTRUCCIÓN DEL SISTEMA DE AGUA POTABLE EN LA LOCALIDAD DE XILOCINTLA MUNICIPIO DE HUITZUCO DE LOS FIGUEROA</t>
  </si>
  <si>
    <t>CONSTRUCCIÓN DEL SISTEMA DE AGUA POTABLE EN LA LOCALIDAD DE TECOZAJCA (TEPEHUAJE) MUNICIPIO DE AHUACUOTZINGO</t>
  </si>
  <si>
    <t>CONSTRUCCIÓN DEL SISTEMA DE AGUA POTABLE EN LA LOCALIDAD DE CACALUTLA MUNICIPIO DE XOCHIHUEHUETLÁN</t>
  </si>
  <si>
    <t>CONSTRUCCIÓN DEL SISTEMA DE AGUA POTABLE EN LA LOCALIDAD DE EL BEJUCO MUNICIPIO DE COYUCA DE BENÍTEZ</t>
  </si>
  <si>
    <t>CONSTRUCCIÓN DEL SISTEMA DE AGUA POTABLE EN LA LOCALIDAD DE AHUACACHAHUE (NDOG'YO ITÚN TICHI) MUNICIPIO DE AYUTLA DE LOS LIBRES</t>
  </si>
  <si>
    <t>CONSTRUCCIÓN DEL SISTEMA DE AGUA POTABLE EN LA LOCALIDAD DE CERRO DEL INDIO (EL INDIO) MUNICIPIO DE CUAJINICUILAPA</t>
  </si>
  <si>
    <t>CONSTRUCCIÓN DEL SISTEMA DE AGUA POTABLE EN LA LOCALIDAD DE EL PABELLÓN MUNICIPIO DE CUAUTEPEC</t>
  </si>
  <si>
    <t>CONSTRUCCIÓN DEL SISTEMA DE AGUA POTABLE EN LA LOCALIDAD DE EL SALTO MUNICIPIO DE CUAUTEPEC</t>
  </si>
  <si>
    <t>CONSTRUCCIÓN DEL SISTEMA DE AGUA POTABLE EN LA LOCALIDAD DE HUAMUCHITITÁN (EL HUAMUCHITO) MUNICIPIO DE CUAUTEPEC</t>
  </si>
  <si>
    <t>CONSTRUCCIÓN DEL SISTEMA DE AGUA POTABLE EN LA LOCALIDAD DE POCHAHUIZCO, MUNICIPIO DE ZITLALA.</t>
  </si>
  <si>
    <t>CONSTRUCCIÓN DE LA PLANTA POTABILIZADORA EN  LA LOCALIDAD DE OLINALA, MUNICIPIO DE OLINALA</t>
  </si>
  <si>
    <t>CONSTRUCCIÓN DEL SISTEMA DE AGUA POTABLE EN LA LOCALIDAD DE BAJOS DEL EJIDO, MUNICIPIO DE COYUCA DE BENÍTEZ.</t>
  </si>
  <si>
    <t>CONSTRUCCIÓN DEL SISTEMA DE AGUA POTABLE EN LA LOCALIDAD DE PAPANOA MUNICIPIO DE TECPAN DE GALEANA</t>
  </si>
  <si>
    <t>CONSTRUCCIÓN DEL SISTEMA DE AGUA POTABLE EN LA LOCALIDAD DE HUAMUCHAPA, MUNICIPIO DE TECOANAPA.</t>
  </si>
  <si>
    <t>CONSTRUCCIÓN  DEL SISTEMAS DE DRENAJE SANITARIO EN LA LOCALIDAD DE TANGANHUATO MUNICIPIO DE PUNGARABATO</t>
  </si>
  <si>
    <t>CONSTRUCCIÓN DEL SISTEMA DE AGUA POTABLE EN LA LOCALIDAD DE TLAPEHUALA MUNICIPIO DE TLAPEHUALA. SEGUNDA ETAPA</t>
  </si>
  <si>
    <t>CONSTRUCCIÓN DEL SISTEMA DE ALCANTARILLADO SANITARIO EN LA LOCALIDAD DE QUECHULTENANGO MUNICIPIO DE QUECHULTENANGO. SEGUNDA ETAPA</t>
  </si>
  <si>
    <t>CONSTRUCCIÓN DEL SISTEMA DE AGUA POTABLE (RED) EN LA LOCALIDAD DE  TLALIXTAQUILLA MUNICIPIO DE TLALIXTAQUILLA DE MALDONADO</t>
  </si>
  <si>
    <t>CONSTRUCCIÓN DE LA TERCERA ETAPA DEL SISTEMA DE ALCANTARILLADO SANITARIO EN LA LOCALIDAD DE COLOTEPEC MUNICIPIO DE AYUTLA DE LOS LIBRES</t>
  </si>
  <si>
    <t>CONSTRUCCIÓN DEL SISTEMA DE ALCANTARILLADO SANITARIO (TERCERA ETAPA) EN LA LOCALIDAD DE  HUAJINTEPEC MUNICIPIO DE OMETEPEC</t>
  </si>
  <si>
    <t>CONSTRUCCIÓN DEL DRENAJE EN LA LOCALIDAD DE ARROYO GRANDE MUNICIPIO DE CUTZAMALA DE PINZÓN. SEGUNDA ETAPA</t>
  </si>
  <si>
    <t>CERTIFICACIÓN DEL ISO 9001</t>
  </si>
  <si>
    <t>GERENCIA DE CUENCA DE LA COSTA DE GUERRERO</t>
  </si>
  <si>
    <t>A.P.</t>
  </si>
  <si>
    <t>AJUCHITLÁN DEL PROGRESO</t>
  </si>
  <si>
    <t>LA LAJA</t>
  </si>
  <si>
    <t>LA COMUNIDAD</t>
  </si>
  <si>
    <t>COYUCA DE CATALÁN</t>
  </si>
  <si>
    <t>PASO DE ARENA</t>
  </si>
  <si>
    <t>TLAPEHUALA</t>
  </si>
  <si>
    <t>NUEVO GUERRERO</t>
  </si>
  <si>
    <t>APAXTLA</t>
  </si>
  <si>
    <t>CACALOTEPEC</t>
  </si>
  <si>
    <t>ATENANGO DEL RÍO</t>
  </si>
  <si>
    <t>TEMALAC</t>
  </si>
  <si>
    <t>CUETZALA DEL PROGRESO</t>
  </si>
  <si>
    <t>AHUAXOTITLA</t>
  </si>
  <si>
    <t>GENERAL CANUTO A. NERI</t>
  </si>
  <si>
    <t>ACAPETLAHUAYA</t>
  </si>
  <si>
    <t>HUITZUCO DE LOS FIGUEROA</t>
  </si>
  <si>
    <t>SAN MIGUEL DE LAS PALMAS</t>
  </si>
  <si>
    <t>XILOCINTLA</t>
  </si>
  <si>
    <t>IGUALA DE LA INDEPENDENCIA</t>
  </si>
  <si>
    <t>TUXPAN</t>
  </si>
  <si>
    <t>IXCATEOPAN DE CUAUHTÉMOC</t>
  </si>
  <si>
    <t>PILCAYA</t>
  </si>
  <si>
    <t>TELOLOAPAN</t>
  </si>
  <si>
    <t>TEPECOACUILCO DE TRUJANO</t>
  </si>
  <si>
    <t>AHUACUOTZINGO</t>
  </si>
  <si>
    <t>TECOZAJCA (TEPEHUAJE)</t>
  </si>
  <si>
    <t>CHILAPA DE ÁLVAREZ</t>
  </si>
  <si>
    <t>XOCHICALCO</t>
  </si>
  <si>
    <t>CHILPANCINGO DE LOS BRAVO</t>
  </si>
  <si>
    <t>EDUARDO NERI</t>
  </si>
  <si>
    <t>QUECHULTENANGO</t>
  </si>
  <si>
    <t>NACAXTLÁN</t>
  </si>
  <si>
    <t>TIXTLA DE GUERRERO</t>
  </si>
  <si>
    <t>ZITLALA</t>
  </si>
  <si>
    <t>COPANATOYAC</t>
  </si>
  <si>
    <t>HUAMUXTITLÁN</t>
  </si>
  <si>
    <t>METLATÓNOC</t>
  </si>
  <si>
    <t>OLINALÁ</t>
  </si>
  <si>
    <t>TLAPA DE COMONFORT</t>
  </si>
  <si>
    <t>XOCHIHUEHUETLÁN</t>
  </si>
  <si>
    <t>CACALUTLA</t>
  </si>
  <si>
    <t>COYUCA DE BENÍTEZ</t>
  </si>
  <si>
    <t>EL BEJUCO</t>
  </si>
  <si>
    <t>AYUTLA DE LOS LIBRES</t>
  </si>
  <si>
    <t>AHUACACHAHUE (NDOG'YO ITÚN TICHI)</t>
  </si>
  <si>
    <t>CUAJINICUILAPA</t>
  </si>
  <si>
    <t>CERRO DEL INDIO (EL INDIO)</t>
  </si>
  <si>
    <t>CUAUTEPEC</t>
  </si>
  <si>
    <t>EL PABELLÓN</t>
  </si>
  <si>
    <t>EL SALTO</t>
  </si>
  <si>
    <t>HUAMUCHITITÁN (EL HUAMUCHITO)</t>
  </si>
  <si>
    <t>OMETEPEC</t>
  </si>
  <si>
    <t>SAN LUIS ACATLÁN</t>
  </si>
  <si>
    <t>TECOANAPA</t>
  </si>
  <si>
    <t>TLACOACHISTLAHUACA</t>
  </si>
  <si>
    <t>ACAPULCO DE JUÁREZ</t>
  </si>
  <si>
    <t>IGUALA</t>
  </si>
  <si>
    <t>TAXCO DE ALARCÓN</t>
  </si>
  <si>
    <t>ACAMIXTLA</t>
  </si>
  <si>
    <t>CHILPANCINGO</t>
  </si>
  <si>
    <t>POCHAHUIZCO</t>
  </si>
  <si>
    <t>OLINALA</t>
  </si>
  <si>
    <t>BAJOS DEL EJIDO</t>
  </si>
  <si>
    <t>PAPANOA</t>
  </si>
  <si>
    <t>ACATEPEC</t>
  </si>
  <si>
    <t>CUANACAXTITLÁN</t>
  </si>
  <si>
    <t>HUAMUCHAPA</t>
  </si>
  <si>
    <t>XOCHIHUEHUETLAN</t>
  </si>
  <si>
    <t>LOS ORGANOS DE JUAN R. ESCUDERO</t>
  </si>
  <si>
    <t>TAXCO</t>
  </si>
  <si>
    <t>ZIHUATANEJO DE AZUETA</t>
  </si>
  <si>
    <t>ZIHUATANEJO</t>
  </si>
  <si>
    <t>PUNGARABATO</t>
  </si>
  <si>
    <t>TANGANHUATO</t>
  </si>
  <si>
    <t>MAYANALAN</t>
  </si>
  <si>
    <t>XALPATLÁHUAC</t>
  </si>
  <si>
    <t>COCHOAPA EL GRANDE</t>
  </si>
  <si>
    <t xml:space="preserve">TLALIXTAQUILLA DE MALDONADO </t>
  </si>
  <si>
    <t>TLALIXTAQUILLA</t>
  </si>
  <si>
    <t>TECPAN</t>
  </si>
  <si>
    <t>COLOTEPEC</t>
  </si>
  <si>
    <t>HUAJINTEPEC</t>
  </si>
  <si>
    <t>ACAPULCO</t>
  </si>
  <si>
    <t>CUTZAMALA DE PINZÓN</t>
  </si>
  <si>
    <t>ARROYO GRANDE</t>
  </si>
  <si>
    <t>CUALÁC</t>
  </si>
  <si>
    <t>ESTATAL</t>
  </si>
  <si>
    <t>MUNICIPIO</t>
  </si>
  <si>
    <t>LOCALIDAD</t>
  </si>
  <si>
    <t>REGIÓN</t>
  </si>
  <si>
    <t>DIPUTADA JULIETA</t>
  </si>
  <si>
    <t>OBRA DE CONTINUIDAD</t>
  </si>
  <si>
    <t>ARCELIA</t>
  </si>
  <si>
    <t>COCULA</t>
  </si>
  <si>
    <t>ATOYAC DE ÁLVAREZ</t>
  </si>
  <si>
    <t>COYUCA DE BENITEZ</t>
  </si>
  <si>
    <t>SUMINISTRO DE TUBERÍA DE 24" PARA LA LÍNEA DE CONDUCCIÓN ESCÉNICA ALTERNA  EN LA LOCALIDAD DE ACAPULCO MUNICIPIO DE ACAPULCO DE JUÁREZ</t>
  </si>
  <si>
    <t>TOTAL</t>
  </si>
  <si>
    <t>Proyecto de Inversión 2016</t>
  </si>
  <si>
    <t>NO DE LA LOCALIDAD</t>
  </si>
  <si>
    <t>0026</t>
  </si>
  <si>
    <t>0003</t>
  </si>
  <si>
    <t>0004</t>
  </si>
  <si>
    <t>0015</t>
  </si>
  <si>
    <t>0072</t>
  </si>
  <si>
    <t>0013</t>
  </si>
  <si>
    <t>0016</t>
  </si>
  <si>
    <t>0001</t>
  </si>
  <si>
    <t>0006</t>
  </si>
  <si>
    <t>0005</t>
  </si>
  <si>
    <t>0010</t>
  </si>
  <si>
    <t>0014</t>
  </si>
  <si>
    <t>0002</t>
  </si>
  <si>
    <t>0008</t>
  </si>
  <si>
    <t>0037</t>
  </si>
  <si>
    <t>0048</t>
  </si>
  <si>
    <t>0023</t>
  </si>
  <si>
    <t>0012</t>
  </si>
  <si>
    <t>0022</t>
  </si>
  <si>
    <t>0071</t>
  </si>
  <si>
    <t>0326</t>
  </si>
  <si>
    <t>0021</t>
  </si>
  <si>
    <t>0033</t>
  </si>
  <si>
    <t>0059</t>
  </si>
  <si>
    <t>0019</t>
  </si>
  <si>
    <t>0009</t>
  </si>
  <si>
    <t>0017</t>
  </si>
  <si>
    <t>0128</t>
  </si>
  <si>
    <t>FEDERAL</t>
  </si>
  <si>
    <t>MUNICIPAL</t>
  </si>
  <si>
    <t>POBLACIÓN INDIGENA</t>
  </si>
  <si>
    <t>CONSTRUCCIÓN DEL SISTEMA DE AGUA POTABLE EN LA LOCALIDAD DE OCOTITO MUNICIPIO DE CHILPANCINGO DE LOS BRAVO</t>
  </si>
  <si>
    <t>OCOTITO</t>
  </si>
  <si>
    <t>TIERRA CALIENTE</t>
  </si>
  <si>
    <t>CLAVE DEL MUNICIPIO</t>
  </si>
  <si>
    <t>GRADO DE REZAGO SOCIAL</t>
  </si>
  <si>
    <t>Alto</t>
  </si>
  <si>
    <t>003</t>
  </si>
  <si>
    <t>Muy alto</t>
  </si>
  <si>
    <t>022</t>
  </si>
  <si>
    <t>067</t>
  </si>
  <si>
    <t>050</t>
  </si>
  <si>
    <t>027</t>
  </si>
  <si>
    <t>006</t>
  </si>
  <si>
    <t>008</t>
  </si>
  <si>
    <t>025</t>
  </si>
  <si>
    <t>035</t>
  </si>
  <si>
    <t>Bajo</t>
  </si>
  <si>
    <t>055</t>
  </si>
  <si>
    <t>059</t>
  </si>
  <si>
    <t>Medio</t>
  </si>
  <si>
    <t>031</t>
  </si>
  <si>
    <t>034</t>
  </si>
  <si>
    <t>037</t>
  </si>
  <si>
    <t>058</t>
  </si>
  <si>
    <t>Muy Alto</t>
  </si>
  <si>
    <t>029</t>
  </si>
  <si>
    <t>074</t>
  </si>
  <si>
    <t>028</t>
  </si>
  <si>
    <t>051</t>
  </si>
  <si>
    <t>002</t>
  </si>
  <si>
    <t>061</t>
  </si>
  <si>
    <t>045</t>
  </si>
  <si>
    <t>070</t>
  </si>
  <si>
    <t>004</t>
  </si>
  <si>
    <t>069</t>
  </si>
  <si>
    <t>020</t>
  </si>
  <si>
    <t>078</t>
  </si>
  <si>
    <t>065</t>
  </si>
  <si>
    <t>024</t>
  </si>
  <si>
    <t>033</t>
  </si>
  <si>
    <t>043</t>
  </si>
  <si>
    <t>021</t>
  </si>
  <si>
    <t>057</t>
  </si>
  <si>
    <t>038</t>
  </si>
  <si>
    <t>011</t>
  </si>
  <si>
    <t>046</t>
  </si>
  <si>
    <t>052</t>
  </si>
  <si>
    <t>056</t>
  </si>
  <si>
    <t>012</t>
  </si>
  <si>
    <t>001</t>
  </si>
  <si>
    <t>023</t>
  </si>
  <si>
    <t>062</t>
  </si>
  <si>
    <t xml:space="preserve">Medio   </t>
  </si>
  <si>
    <t xml:space="preserve">Bajo    </t>
  </si>
  <si>
    <t>Muy bajo</t>
  </si>
  <si>
    <t xml:space="preserve">Alto    </t>
  </si>
  <si>
    <t>Muy Bajo</t>
  </si>
  <si>
    <t>ACATEMPA</t>
  </si>
  <si>
    <t>RANCHO DE LAS LOMAS</t>
  </si>
  <si>
    <t>CONSTRUCCIÓN DE DRENAJE SANITARIO EN LA LOCALIDAD DE ACATEMPA MUNICIPIO DE TIXTLA DE GUERRERO, SEGUNDA ETAPA.</t>
  </si>
  <si>
    <t>CONSTRUCCIÓN DEL SISTEMA DE AGUA POTABLE EN LA LOCALIDAD DE RANCHO DE LAS LOMAS EN ZITLALA</t>
  </si>
  <si>
    <t>ELEGIBLE CDI</t>
  </si>
  <si>
    <t>SI</t>
  </si>
  <si>
    <t>PROGRAMA</t>
  </si>
  <si>
    <t>APAZU</t>
  </si>
  <si>
    <t>PROSSAPYS</t>
  </si>
  <si>
    <t>TOTAL ESTATAL</t>
  </si>
  <si>
    <t>NORTE</t>
  </si>
  <si>
    <t>CENTRO</t>
  </si>
  <si>
    <t>MONTAÑA</t>
  </si>
  <si>
    <t>COSTA GRANDE</t>
  </si>
  <si>
    <t>COSTA CHICA</t>
  </si>
  <si>
    <t>GRADO DE MARGINACIÓN</t>
  </si>
  <si>
    <t>POBLACIÓN TOTAL</t>
  </si>
  <si>
    <t>GESTOR</t>
  </si>
  <si>
    <t>PRESIDENTE MUNICIPAL</t>
  </si>
  <si>
    <t>No.</t>
  </si>
  <si>
    <t>PROTAR</t>
  </si>
  <si>
    <t>100% ESTADO</t>
  </si>
  <si>
    <t>GERENCIA DEL ESTADO</t>
  </si>
  <si>
    <t>SECTORIZACIÓN DEL SISTEMA DE AGUA POTABLE EN LA LOCALIDAD DE TAXCO MUNICIPIO DE TAXCO DE ALARCÓN</t>
  </si>
  <si>
    <t>REHABILITACIÓN DE EQUIPO DE BOMBEO ELÉCTRICO Y MECÁNICO, CHONTALCOATLAN – TAXCO, EN LA LOCALIDAD DE TAXCO MUNICIPIO DE TAXCO DE ALARCÓN</t>
  </si>
  <si>
    <t>MUY ALTO</t>
  </si>
  <si>
    <t>ALTO</t>
  </si>
  <si>
    <t>PROYECTO DISPONIBLE</t>
  </si>
  <si>
    <t>COSTO PERCAPITA</t>
  </si>
  <si>
    <t>PROYECTO ELABORADO POR EL H. AYUNTAMINETO</t>
  </si>
  <si>
    <t>PROYECTO LLAVE EN MANO</t>
  </si>
  <si>
    <t>PROYECTO ELABORADO POR LA CAPAMA</t>
  </si>
  <si>
    <t>SIN PROYECTO</t>
  </si>
  <si>
    <t>AMPLIACIÓN DE COBERTURA</t>
  </si>
  <si>
    <t>ORGANIZACIÓN FUSDEG</t>
  </si>
  <si>
    <t>CONSTRUCCIÓN, EQUIPAMIENTO E INTERCONEXIÓN DE DOS POZOS PROFUNDOS UBICADOS EN COL. LA ROPA Y COL. LA PRESA, EN EL ACUÍFERO VALLE DE ZIHUATANEJO, MPÍO. DE ZIHUATANEJO DE AZUETA.</t>
  </si>
  <si>
    <t>CONSTRUCCIÓN Y AMPLIACIÓN DE REDES DE ATARJEAS EN LAS COLONIAS: CONVERGENCIA, LA MIRA, VICENTE GUERRERO S-II, ESPERANZA Y PRIMAVERA, EN ZIHUATANEJO, MPIO. DE ZIHUATANEJO DE AZUETA.</t>
  </si>
  <si>
    <t>EL REPARO</t>
  </si>
  <si>
    <t>CONSTRUCCIÓN DEL SISTEMA DE AGUA POTABLE EN LA LOCALIDAD DE EL REPARO MUNICIPIO DE AJUCHITLÁN DEL PROGRESO</t>
  </si>
  <si>
    <t>EL AGUACATE</t>
  </si>
  <si>
    <t>SAN JUAN DE LA CRUZ</t>
  </si>
  <si>
    <t>SAN MIGUEL TOTOLAPAN</t>
  </si>
  <si>
    <t>TLALCHAPA</t>
  </si>
  <si>
    <t>SAN MIGUEL TECOMATLAN</t>
  </si>
  <si>
    <t>CONSTRUCCIÓN DEL SISTEMA DE AGUA POTABLE EN LA LOCALIDAD DE EL AGUACATE MUNICIPIO DE SAN MIGUEL TOTOLAPAN</t>
  </si>
  <si>
    <t>CONSTRUCCIÓN DEL SISTEMA DE ALCANTARILLADO SANITARIO Y SANEAMIENTO DE LA LOCALIDAD DE SAN MIGUEL TECOMATLÁN MUNICIPIO DE TLALCHAPA</t>
  </si>
  <si>
    <t>0101</t>
  </si>
  <si>
    <t>054</t>
  </si>
  <si>
    <t>064</t>
  </si>
  <si>
    <t>0057</t>
  </si>
  <si>
    <t>CONCEPTO</t>
  </si>
  <si>
    <t>JUAN R. ESCUDERO</t>
  </si>
  <si>
    <t>TÉCPAN DE GALEANA</t>
  </si>
  <si>
    <t>079</t>
  </si>
  <si>
    <t>0045</t>
  </si>
  <si>
    <t>0044</t>
  </si>
  <si>
    <t>0058</t>
  </si>
  <si>
    <t>016</t>
  </si>
  <si>
    <t>SI / NO</t>
  </si>
  <si>
    <t>AÑO DE ELABORACIÓN</t>
  </si>
  <si>
    <t>PAQUETES</t>
  </si>
  <si>
    <t>CONSTRUCCIÓN, EQUIPAMIENTO E INTERCONEXIÓN DE TRES POZOS PROFUNDOS UBICADOS EN COL. HUJAL, VASO DE MIRAFLORES E IXTAPA, EN ZIHUATANEJO, MPÍO. DE ZIHUATANEJO DE AZUETA.</t>
  </si>
  <si>
    <t>CACAHUANANCHE</t>
  </si>
  <si>
    <t>HUITZUCO</t>
  </si>
  <si>
    <t>SAN MIGUEL COMITLIPA</t>
  </si>
  <si>
    <t>CONSTRUCCIÓN DEL SISTEMA DE AGUA POTABLE EN LA LOCALIDAD DE SAN MIGUEL COMITLIPA MUNICIPIO DE XOCHIHUEHUETLÁN</t>
  </si>
  <si>
    <t>CONSTRUCCIÓN DEL SISTEMA DE AGUA POTABLE CUARTA ETAPA EN LA LOCALIDAD DE XOCHIHUEHUETLAN MUNICIPIO DE XOCHIHUEHUETLAN</t>
  </si>
  <si>
    <t>CONSTRUCCIÓN DE SANITARIOS CON BIODIGESTOR EN LA LOCALIDAD DE COCUILOTLAZALA MUNICIPIO DE METLATÓNOC</t>
  </si>
  <si>
    <t xml:space="preserve">COCUILOTLAZALA (COCUITLAZALA EL VIEJO)                                                                        </t>
  </si>
  <si>
    <t>HUAMUXTITLAN</t>
  </si>
  <si>
    <t>CONSTRUCCIÓN DEL SISTEMA DE AGUA POTABLE EN LA LOCALIDAD DE XALPATLÁHUAC, MUNICIPIO DE XALPATLÁHUAC.</t>
  </si>
  <si>
    <t>ALPOYECA</t>
  </si>
  <si>
    <t>ZUMPANGO</t>
  </si>
  <si>
    <t>GENERAL HELIODORO CASTILLO</t>
  </si>
  <si>
    <t>TLACOTEPEC</t>
  </si>
  <si>
    <t>CONSTRUCCIÓN DEL SISTEMA DE DRENAJE SANITARIO EN LA LOCALIDAD DE TLACOTEPEC MUNICIPIO DE GENERAL HELIODORO CASTILLO</t>
  </si>
  <si>
    <t>LEONARDO BRAVO</t>
  </si>
  <si>
    <t>YEXTLA</t>
  </si>
  <si>
    <t>MARTIR DE CUILAPAN</t>
  </si>
  <si>
    <t>CONSTRUCCIÓN DEL SISTEMA DE AGUA POTABLE EN LA LOCALIDAD DE NACAXTLÁN MUNICIPIO DE QUECHULTENANGO</t>
  </si>
  <si>
    <t>MOCHITLAN</t>
  </si>
  <si>
    <t>TIXTLA</t>
  </si>
  <si>
    <t>LAGUNILLA</t>
  </si>
  <si>
    <t>BENITO JUAREZ</t>
  </si>
  <si>
    <t>TUZANTLAN</t>
  </si>
  <si>
    <t>CONSTRUCCIÓN DEL SISTEMA DE AGUA POTABLE EN LA LOCALIDAD DE TUZANTLÁN MUNICIPIO DE ATENANGO DEL RÍO</t>
  </si>
  <si>
    <t>COPALILLO</t>
  </si>
  <si>
    <t>TETIPAC</t>
  </si>
  <si>
    <t>EL TICUI</t>
  </si>
  <si>
    <t>EL PARAISO</t>
  </si>
  <si>
    <t>SAN JERONIMO</t>
  </si>
  <si>
    <t>ATENANGO DEL RIO</t>
  </si>
  <si>
    <t>ELABORACIÓN DEL PROYECTO EJECUTIVO DEL SISTEMA DE ALCANTARILLADO SANITARIO Y SANEAMIENTO DE LA LOCALIDAD DE ATENANGO DEL RIO MUNICIPIO DE ATENANGO DEL RIO</t>
  </si>
  <si>
    <t>CONSTRUCCIÓN DEL SISTEMA DE AGUA POTABLE EN LA LOCALIDAD DE IXCATEOPAN MUNICIPIO DE IXCATEOPAN DE CUAUHTÉMOC</t>
  </si>
  <si>
    <t>CONSTRUCCIÓN DEL SISTEMA DE AGUA POTABLE EN LA LOCALIDAD DE EL MUNICIPIO (TIJUANITA) MUNICIPIO  DE COCULA</t>
  </si>
  <si>
    <t>BORDO MORA</t>
  </si>
  <si>
    <t>SAN GABRIELITO</t>
  </si>
  <si>
    <t>CONSTRUCCIÓN DEL SISTEMA DE AGUA POTABLE EN LA LOCALIDAD DE BORDO MORA MUNICIPIO DE TETIPAC</t>
  </si>
  <si>
    <t>CONSTRUCCIÓN DEL SISTEMA DE AGUA POTABLE EN LA LOCALIDAD DE  SAN GABRIELITO MUNICIPIO DE TETIPAC</t>
  </si>
  <si>
    <t>CONSTRUCCIÓN DEL SISTEMA DE AGUA POTABLE EN LA LOCALIDAD DE MARMAGITAS MUNICIPIO DE TETIPAC</t>
  </si>
  <si>
    <t>EL MUNICIPIO (TIJUANITA)</t>
  </si>
  <si>
    <t>MARMAJITAS</t>
  </si>
  <si>
    <t>CONSTRUCCIÓN DEL SISTEMA DE AGUA POTABLE EN LA LOCALIDAD DE TEPECOACUILCO DE TRUJANO, MUNICIPIO DE TEPECOACUILCO DE TRUJANO. PRIMERA ETAPA</t>
  </si>
  <si>
    <t>COPALA</t>
  </si>
  <si>
    <t>LOS LIRIOS</t>
  </si>
  <si>
    <t>CONSTRUCCIÓN DEL SISTEMA DE AGUA POTABLE EN LA LOCALIDAD DE LOS LIRIOS MUNICIPIO DE COPALA</t>
  </si>
  <si>
    <t>JUCHITAN</t>
  </si>
  <si>
    <t>SAN LUIS ACATLAN</t>
  </si>
  <si>
    <t>XOCHISTLAHUACA</t>
  </si>
  <si>
    <t>EL MOGOTE</t>
  </si>
  <si>
    <t>CONSTRUCCIÓN DEL SISTEMA DE AGUA POTABLE EN LA LOCALIDAD DE EL MOGOTE MUNICIPIO DE PILCAYA</t>
  </si>
  <si>
    <t>CONSTRUCCIÓN DEL SISTEMA DE AGUA POTABLE EN LA LOCALIDAD DE LAGUNILLA MUNICIPIO DE MOCHITLAN</t>
  </si>
  <si>
    <t>CONSTRUCCIÓN DEL SISTEMA DE AGUA POTABLE TERCERA ETAPA EN LA LOCALIDAD DE HUAMUXTITLAN MUNICIPIO DE HUMUXTITLAN</t>
  </si>
  <si>
    <t>CONSTRUCCIÓN DE LA SEGUNDA ETAPA DEL SISTEMA DE AGUA POTABLE EN LA LOCALIDAD DE SAN JERONIMO MUNICIPIO DE BENITO JUÁREZ</t>
  </si>
  <si>
    <t>CONSTRUCCIÓN DEL SISTEMA DE AGUA POTABLE EN LA LOCALIDAD DE LOS ORGANOS DE JUAN R. ESCUDERO MUNICIPIO DE ACAPULCO DE JUÁREZ</t>
  </si>
  <si>
    <t>ELABORACIÓN DEL PROYECTO EJECUTIVO DEL SISTEMA DE SANEAMIENTO DEL RIO HUACAPA EN LA LOCALIDAD DE CHILPANCINGO MUNICIPIO DE CHILPANCINGO DE LOS BRAVO</t>
  </si>
  <si>
    <t>CONSTRUCCIÓN DEL SISTEMA DE AGUA POTABLE (PERFORACIÓN DE POZO) EN LA LOCALIDAD DE HUITZUCO MUNICIPIO DE HUITZUCO DE LOS FIGUEROA</t>
  </si>
  <si>
    <t>SECTORIZACIÓN DEL SISTEMA DE AGUA POTABLE (PRIMERA ETAPA) EN LA LOCALIDAD DE CHILPANCINGO MUNICIPIO DE CHILPANCINGO DE LOS BRAVO</t>
  </si>
  <si>
    <t>SUSTITUCIÓN DE LÍNEA DE CONDUCCIÓN LOS PINOS - VIGURI EN LA LOCALIDAD DE CHILPANCINGO MUNICIPIO DE CHILPANCINGO DE LOS BRAVO</t>
  </si>
  <si>
    <t>CONSTRUCCIÓN DEL SISTEMA DE AGUA POTABLE EN LA LOCALIDAD DE YEXTLA MUNICIPIO DE LEONARDO BRAVO</t>
  </si>
  <si>
    <t>REHABILITACIÓN DEL SISTEMA DE AGUA POTABLE EN LA LOCALIDAD DE MOCHITLAN MUNICIPIO DE MOCHITLAN</t>
  </si>
  <si>
    <t>REHABILITACIÓN Y PUESTA EN MARCHA DE LA PLANTA DE TRATAMIENTO DE AGUAS RESIDUALES EN LA LOCALIDAD DE COHOAPA MUNICIPIO DE COCHOAPA EL GRANDE</t>
  </si>
  <si>
    <t>ELABORACIÓN DEL PROYECTO PARA LA CONSTRUCCIÓN DEL SISTEMA DE AGUA POTABLE, ALCANTARILLADO SANITARIO Y SANEAMIENTO EN LA LOCALIDAD DE COPANATOYAC MUNICIPIO DE COPANATOYAC</t>
  </si>
  <si>
    <t>ADQUISICIÓN DE SOFTWARE PARA LA IMPLEMENTACIÓN DE LA ARMONIZACIÓN CONTABLE</t>
  </si>
  <si>
    <t>SERVICIOS DE CONSULTORÍA PARA LA ELABORACIÓN DE LOS MANUALES Y PROCEDIMIENTOS INTERNOS DE LA CAPASEG</t>
  </si>
  <si>
    <t>PROYECTO EJECUTIVO DE LA RED DE DISTRIBUCIÓN DE AGUA POTABLE EN LA ZONA DE PASO LIMONERO (COL. SOL AZTECA, JOSE MARIA IZAZAGA, JACARANDAS, NARCIZO MENDOZA, INDUSTRIAL, LEYES DE REFORMA Y LA MICA) Y DE LA RED DE DRENAJE SANITARIO EN LA ZONA ZAPATA I, SECTOR 1, 2, 3 Y ZAPATA II SECTOR 1, 3, Y COL. LÁZARO CÁRDENAS SECTOR 2, EN LA LOCALIDAD DE ACAPULCO MUNICIPIO DE ACAPULCO DE JUÁREZ, EN EL ESTADO DE GUERRERO.</t>
  </si>
  <si>
    <t>026</t>
  </si>
  <si>
    <t>S/D</t>
  </si>
  <si>
    <t>019</t>
  </si>
  <si>
    <t>060</t>
  </si>
  <si>
    <t>0034</t>
  </si>
  <si>
    <t>0041</t>
  </si>
  <si>
    <t>040</t>
  </si>
  <si>
    <t>044</t>
  </si>
  <si>
    <t>0074</t>
  </si>
  <si>
    <t>0043</t>
  </si>
  <si>
    <t>014</t>
  </si>
  <si>
    <t>018</t>
  </si>
  <si>
    <t>0039</t>
  </si>
  <si>
    <t>080</t>
  </si>
  <si>
    <t>071</t>
  </si>
  <si>
    <t>ATENCIÓN SOCIAL Y PARTICIPACIÓN COMUNITARIA</t>
  </si>
  <si>
    <t>SUPERVISIÓN TECNICA DE OBRA</t>
  </si>
  <si>
    <t>ADMINISTRACIÓN (OBRA)</t>
  </si>
  <si>
    <t>RESUMEN POR PROGRAMA</t>
  </si>
  <si>
    <t>SUBTOTAL PRIMER PAQUETE</t>
  </si>
  <si>
    <t>SUBTOTAL SEGUNDO PAQUETE</t>
  </si>
  <si>
    <t>FEDERAL FALTANTE</t>
  </si>
  <si>
    <t>PROSAN</t>
  </si>
  <si>
    <t>FEDERAL AUTORIZADO</t>
  </si>
  <si>
    <t xml:space="preserve"> ESTATAL</t>
  </si>
  <si>
    <t>CONSTRUCCIÓN DE LA PLANTA DE TRATAMIENTO DE AGUAS RESIDUALES CUARTA Y ULTIMA ETAPA EN LA LOCALIDAD DE TAXCO MUNICIPIO DE TAXCO DE ALARCÓN</t>
  </si>
  <si>
    <t>PRODI</t>
  </si>
  <si>
    <t>CONSTRUCCIÓN DEL SISTEMA DE AGUA POTABLE EN LA LOCALIDAD DE SAN JUAN DE LA CRUZ MUNICIPIO DE COYUCA DE CATALÁN. SEGUNDA ETAPA</t>
  </si>
  <si>
    <t>CONSTRUCCIÓN DEL SISTEMA DE AGUA POTABLE EN LA LOCALIDAD DE MAYANALAN MUNICIPIO DE TEPECOACUILCO. PRIMERA ETAPA</t>
  </si>
  <si>
    <t>POSIBLE CANCELACION</t>
  </si>
  <si>
    <t>SOLICITE EL PROYECTO DE MANERA OFICIAL</t>
  </si>
  <si>
    <t>FONDEAR CON FISE COMPLETO</t>
  </si>
  <si>
    <t>SACAR OFICIO DE AUTORIZACION- CHECAR ALCANCES DEL ACUEDUCTO NORTE</t>
  </si>
  <si>
    <t>cambiar a fise la parte estatal</t>
  </si>
  <si>
    <t>cancelar  la localidad</t>
  </si>
  <si>
    <t>ejecuta el municipio</t>
  </si>
  <si>
    <t>ELABORACIÓN DEL PROYECTO PARA UNA NUEVA FUENTE DE ABASTECIMIENTO DE AGUA  EN LOCALIDAD DE TELOLOAPAN MUNICIPIO DE TELOLOAPAN</t>
  </si>
  <si>
    <t>FONDEAR AL 100 CON FISE</t>
  </si>
  <si>
    <t>EJECUTA EL MUNICIPIO</t>
  </si>
  <si>
    <t>subir a 30000000</t>
  </si>
  <si>
    <t>FONDEAR COMPLETO, 4500000</t>
  </si>
  <si>
    <t>FONDEAR COMPLETO, 7400000</t>
  </si>
  <si>
    <t>observaciones</t>
  </si>
  <si>
    <t>checar costo de la obra</t>
  </si>
  <si>
    <t>ejecutor</t>
  </si>
  <si>
    <t>CAPASEG</t>
  </si>
  <si>
    <t>PROYECTO EN REVISIÓN</t>
  </si>
  <si>
    <t>VERIFICAR MONTO</t>
  </si>
  <si>
    <t>NO EXISTE PROYECTO - DIP ERIKA</t>
  </si>
  <si>
    <t>programar visita a la planta, no existe proyecto</t>
  </si>
  <si>
    <t>CAMBIAR A FISE 2015</t>
  </si>
  <si>
    <t>VERIFICACION EN CAMPO PARA FACTIBILIDAD</t>
  </si>
  <si>
    <t>REVISAR PROYECTO</t>
  </si>
  <si>
    <t>CONSTRUCCIÓN DE LA LÍNEA DE CONDUCCIÓN (SEGUNDA ETAPA), EN LA LOCALIDAD DE OLINALÁ MUNICIPIO DE OLINALÁ, EN EL ESTADO DE GUERRERO.</t>
  </si>
  <si>
    <t>CONSTRUCCIÓN DEL SISTEMA DE AGUA POTABLE (PRESA PARA AGUA POTABLE) (TERCERA ETAPA) EN LA LOCALIDAD DE OLINALÁ MUNICIPIO DE OLINALÁ, EN EL ESTADO DE GUERRERO.</t>
  </si>
  <si>
    <t>OBRAS DE ING</t>
  </si>
  <si>
    <t>VERIFICAR COSTO Y EN SU CASO FONDEAR 100% ESTADO</t>
  </si>
  <si>
    <t>CORREGIR NOMBRE</t>
  </si>
  <si>
    <t>URGE CONTRATAR</t>
  </si>
  <si>
    <t>FONDEAR</t>
  </si>
  <si>
    <t>VERIFICAR FUENTE EN CAMPO</t>
  </si>
  <si>
    <t>FISE 2015</t>
  </si>
  <si>
    <t>Rehabilitación y Ampliación del Sistema de Agua Potable (Pozo-Cárcamo, Linea de Conducción, Tanque de Paso, Tanque Regulador y Red de Distribución 1ra. Etapa) de la Localidad de Cualác, municipio de Cualác.</t>
  </si>
  <si>
    <t>OBRA</t>
  </si>
  <si>
    <t>PROYECTO</t>
  </si>
  <si>
    <t>ACCIÓN</t>
  </si>
  <si>
    <t>APAUR</t>
  </si>
  <si>
    <t>APARURAL</t>
  </si>
  <si>
    <t>AJUSTAR APORTACIONES</t>
  </si>
  <si>
    <t>solo recurso municipal ejecutor</t>
  </si>
  <si>
    <t>VERIFICAR COSTO DE OBRA</t>
  </si>
  <si>
    <t>VERIFICAR CORRECCIONES DEL PROYECTO</t>
  </si>
  <si>
    <t>POSIBLE CANCELACION, PROYECTO DE CONAGUA no lo tiene terminado</t>
  </si>
  <si>
    <t>POSIBLE DISMINUCION POR RECORTE VERIFICAR IMPORTE CON LA ING MARINA</t>
  </si>
  <si>
    <t>POSIBLE RECORTE FEDERAL</t>
  </si>
  <si>
    <t>SAN LUIS LA LOMA</t>
  </si>
  <si>
    <t>PROYECTO ELABORADO POR EL H. AYUNTAMIENTO</t>
  </si>
  <si>
    <t>DIFERENCIA</t>
  </si>
  <si>
    <t>GERENCIA DE CUENCA DE LA COSTA DEL RIO BALSAS</t>
  </si>
  <si>
    <t>VIENE DEL PROGRAMA SIN HAMBRE</t>
  </si>
  <si>
    <t>INGENIERIA ENTREGA PAQUETE DE LICITACION</t>
  </si>
  <si>
    <t>VERIFICAR SI REQUIERE MAS INVERSION - INGENIERIA ENTREGA PAQUETE DE LICITACION</t>
  </si>
  <si>
    <t>PUERTO DEL VARAL</t>
  </si>
  <si>
    <t>CONSTRUCCIÓN DEL SISTEMA DE DRENAJE SANITARIO EN LA LOCALIDAD DE PUERTO DE VARAL MUNICIPIO DE GENERAL HELIODORO CASTILLO</t>
  </si>
  <si>
    <t>TLAMACAZAPA</t>
  </si>
  <si>
    <t>CHILAPA DE ALVAREZ</t>
  </si>
  <si>
    <t>METLATONOC</t>
  </si>
  <si>
    <t>TIXTLACINGO</t>
  </si>
  <si>
    <t>ATOYAC DE ALVAREZ</t>
  </si>
  <si>
    <t>COSTO BENEFICIO DE LA PRESA LA LAJA EN LA LOCALIDAD DE ZIHUATANEJO MUNICIPIO DE ZIHUATANEJO DE AZUETA</t>
  </si>
  <si>
    <t>ZOTOLTITLAN</t>
  </si>
  <si>
    <t>MANTENIMIENTO Y CONSERVACIÓN DE CANALES PLUVIALES EN EL VALLE DE LA SABANA (CANAL “ALEJO PERALTA”, CANAL “DELICIAS RAMAL IZQUIERDO”, CANAL “DELICIAS RAMAL DERECHO”, CANAL “SENDERO”, CANAL  “LA PAROTA”, CANAL “VILLA GUERRERO” Y CANAL “LLANO LARGO”.) EN LA CIUDAD Y PUERTO DE ACAPULCO, MUNICIPIO DE JUÁREZ, GRO.</t>
  </si>
  <si>
    <t>MANTENIMIENTO Y CONSERVACIÓN DE CANALES PLUVIALES EN EL VALLE DE LA SABANA (CANAL “REBOMBEO  CAPAMA”, CANAL “POTRERO DE LA MORA” Y CANAL “MERZA PACK”.) EN LA CIUDAD Y PUERTO DE ACAPULCO, MUNICIPIO DE JUÁREZ, GRO.</t>
  </si>
  <si>
    <t>MANTENIMIENTO Y CONSERVACIÓN DE CANALES PLUVIALES EN EL VALLE DE LA SABANA (CANAL “CAPAMA-AURRERA”, CANAL “RIO CASAS GRANDES” Y CANAL “APOLONIO CASTILLO”.) EN LA CIUDAD Y PUERTO DE ACAPULCO, MUNICIPIO DE JUÁREZ, GRO</t>
  </si>
  <si>
    <t>MANTENIMIENTO Y CONSERVACIÓN DE CANALES PLUVIALES EN EL VALLE DE LA SABANA (CANAL “PLANTA TECNOLÓGICO”, CANAL “TECNOLÓGICO”, CANAL “CIUDAD PERDIDA” Y CANAL “DÁTILES”). EN LA CIUDAD Y PUERTO DE ACAPULCO, MUNICIPIO DE JUÁREZ, GRO</t>
  </si>
  <si>
    <t>MANTENIMIENTO Y CONSERVACIÓN DE CANALES PLUVIALES EN EL VALLE DE LA SABANA (CANAL  AMALIA SOLORZANO) EN LA CIUDAD Y PUERTO DE ACAPULCO, MUNICIPIO DE ACAPULCO DE JUÁREZ, GRO.</t>
  </si>
  <si>
    <t>PROYECTOS URBANOS</t>
  </si>
  <si>
    <t>042</t>
  </si>
  <si>
    <t>0046</t>
  </si>
  <si>
    <t>0062</t>
  </si>
  <si>
    <t>0079</t>
  </si>
  <si>
    <t>120010001</t>
  </si>
  <si>
    <t>032</t>
  </si>
  <si>
    <t>CONSTRUCCIÓN DEL SISTEMA DE ALCANTARILLADO SANITARIO Y SANEAMIENTO EN LA LOCALIDAD DE SAN MIGUEL EL PROGRESO, MUNICIPIO DE MALINALTEPEC</t>
  </si>
  <si>
    <t>CONSTRUCCIÓN DEL SISTEMA DE ALCANTARILLADO SANITARIO Y SANEAMIENTO EN LA LOCALIDAD DE AHUACATLÁN, MUNICIPIO DE OLINALA</t>
  </si>
  <si>
    <t>CONSTRUCCIÓN DEL SISTEMA DE DRENAJE SANITARIO EN LA LOCALIDAD DE ANALCO, MUNICIPIO DE MÁRTIR DE CUILAPAN</t>
  </si>
  <si>
    <t>CONSTRUCCIÓN DEL SISTEMA DE DRENAJE SANITARIO EN LA LOCALIDAD DE LAS PILAS, MUNICIPIO DE TLAPA DE COMONFORT</t>
  </si>
  <si>
    <t>CONSTRUCCIÓN DEL SISTEMA DE ALCANTARILLADO SANITARIO Y SANEAMIENTO EN LA LOCALIDAD DE RÍO IGUAPA, MUNICIPIO DE SAN LUIS ACATLÁN</t>
  </si>
  <si>
    <t>CONSTRUCCIÓN DEL SISTEMA DE DRENAJE SANITARIO EN LA LOCALIDAD DE AQUILPA, MUNICIPIO DE TLAPA DE COMONFORT</t>
  </si>
  <si>
    <t>CONSTRUCCIÓN DEL SISTEMA DE ALCANTARILLADO SANITARIO Y SANEAMIENTO EN LA LOCALIDAD DE TENANGO TEPEXI, MUNICIPIO DE TLAPA DE COMONFORT</t>
  </si>
  <si>
    <t>CONSTRUCCIÓN DEL SISTEMA DE ALCANTARILLADO SANITARIO Y SANEAMIENTO EN LA LOCALIDAD DE AHUELICAN, MUNICIPIO DE EDUARDO NERI</t>
  </si>
  <si>
    <t>CONSTRUCCIÓN DEL SISTEMA DE AGUA POTABLE EN LA LOCALIDAD DE LA LUCERNA, MUNICIPIO DE MALINALTEPEC</t>
  </si>
  <si>
    <t>AMPLIACIÓN DEL SISTEMA DE AGUA POTABLE EN LA LOCALIDAD DE AZOACAPA, MUNICIPIO DE ZITLALA</t>
  </si>
  <si>
    <t>AMPLIACIÓN DEL SISTEMA DE AGUA POTABLE EN LA LOCALIDAD DE BARRANCA POBRE, MUNICIPIO DE ACATEPEC</t>
  </si>
  <si>
    <t>AMPLIACIÓN DEL SISTEMA DE AGUA POTABLE EN LA LOCALIDAD DE CAXITEPEC, MUNICIPIO DE ACATEPEC</t>
  </si>
  <si>
    <t>CONSTRUCCIÓN DEL SISTEMA DE AGUA POTABLE EN LA LOCALIDAD DE COATLACO, MUNICIPIO DE CUALAC</t>
  </si>
  <si>
    <t>CONSTRUCCIÓN DEL SISTEMA DE ALCANTARILLADO SANITARIO Y SANEAMIENTO EN LA LOCALIDAD DE SAN MIGUEL TOTOLAPA (TOTOLAPA), MUNICIPIO DE HUAMUXTITLAN</t>
  </si>
  <si>
    <t>CONSTRUCCIÓN DEL SISTEMA DE ALCANTARILLADO SANITARIO Y SANEAMIENTO EN LA LOCALIDAD DE SAN JUAN TOTOLCINTLA, MUNICIPIO DE MÁRTIR DE CUILAPAN</t>
  </si>
  <si>
    <t>CONSTRUCCIÓN DEL SISTEMA DE DRENAJE SANITARIO EN LA LOCALIDAD MI PATRIA ES PRIMERO, MUNICIPIO DE ATLAMAJALCINGO DEL MONTE</t>
  </si>
  <si>
    <t>CONSTRUCCIÓN DEL SISTEMA DE DRENAJE SANITARIO EN LA LOCALIDAD DE VISTA HERMOSA, MUNICIPIO DE AYUTLA DE LOS LIBRES</t>
  </si>
  <si>
    <t>CONSTRUCCIÓN DEL SISTEMA DE DRENAJE SANITARIO EN LA LOCALIDAD DE LA CONCEPCIÓN, MUNICIPIO DE COPANATOYAC</t>
  </si>
  <si>
    <t>CONSTRUCCIÓN DEL SISTEMA DE DRENAJE SANITARIO EN LA LOCALIDAD DE COSTILLA DEL CERRO, MUNICIPIO DE COPANATOYAC</t>
  </si>
  <si>
    <t>CONSTRUCCIÓN DEL SISTEMA DE DRENAJE SANITARIO EN LA LOCALIDAD DE ZACAZONAPA, MUNICIPIO DE COPANATOYAC</t>
  </si>
  <si>
    <t>CONSTRUCCIÓN DEL SISTEMA DE DRENAJE SANITARIO EN LA LOCALIDAD DE AHUETLIXPA, MUNICIPIO DE MÁRTIR DE CUILAPAN</t>
  </si>
  <si>
    <t>CONSTRUCCIÓN DEL SISTEMA DE DRENAJE SANITARIO EN LA LOCALIDAD DE XICOMULCO, MUNICIPIO DE MÁRTIR DE CUILAPAN</t>
  </si>
  <si>
    <t>CONSTRUCCIÓN DEL SISTEMA DE DRENAJE SANITARIO EN LA LOCALIDAD DE LAGUNILLA YUCUTUNI, MUNICIPIO DE METLATONOC</t>
  </si>
  <si>
    <t>CONSTRUCCIÓN DEL SISTEMA DE DRENAJE SANITARIO EN LA LOCALIDAD DE SAN JOSÉ AMOLTEPEC (AMOLTEPEC), MUNICIPIO DE OLINALÁ</t>
  </si>
  <si>
    <t>AMPLIACIÓN DEL SISTEMA DE DRENAJE SANITARIO Y SANEAMIENTO EN LA LOCALIDAD DE ARROYO MIXTECOLAPA (MIXTECOLAPA), MUNICIPIO DE SAN LUIS ACATLÁN</t>
  </si>
  <si>
    <t>AMPLIACIÓN DEL SISTEMA DE DRENAJE SANITARIO Y SANEAMIENTO EN LA LOCALIDAD DE JICAMALTEPEC DE LA MONTAÑA, MUNICIPIO DE SAN LUIS ACATLÁN</t>
  </si>
  <si>
    <t>AMPLIACIÓN DEL SISTEMA DE DRENAJE SANITARIO Y SANEAMIENTO EN LA LOCALIDAD DE YOLOXÓCHITL, MUNICIPIO DE SAN LUIS ACATLÁN</t>
  </si>
  <si>
    <t>CONSTRUCCIÓN DEL SISTEMA DE DRENAJE SANITARIO EN LA LOCALIDAD DE LA TRINIDAD, MUNICIPIO DE TLACOACHISTLAHUACA</t>
  </si>
  <si>
    <t>CONSTRUCCIÓN DEL SISTEMA DE DRENAJE SANITARIO EN LA LOCALIDAD DE PLAN DE ZACATEPEC, MUNICIPIO DE TLAPA DE COMONFORT</t>
  </si>
  <si>
    <t>CONSTRUCCIÓN DEL SISTEMA DE DRENAJE SANITARIO EN LA LOCALIDAD DE RIO DE HACIENDA, MUNICIPIO DE ACATEPEC</t>
  </si>
  <si>
    <t>CONSTRUCCIÓN DEL SISTEMA DE DRENAJE SANITARIO EN LA LOCALIDAD DE ARROYO SAN PEDRO, MUNICIPIO DE ILIATENCO</t>
  </si>
  <si>
    <t xml:space="preserve">CONSTRUCCIÓN DEL SISTEMA DE DRENAJE SANITARIO EN LA LOCALIDAD DE XICOTLÁN, MUNICIPIO DE CHILAPA DE ÁLVAREZ
</t>
  </si>
  <si>
    <t>CONSTRUCCIÓN DEL SISTEMA DE DRENAJE SANITARIO EN LA LOCALIDAD DE COLOTEPEC, MUNICIPIO DE CHILAPA DE ÁLVAREZ</t>
  </si>
  <si>
    <t>CONSTRUCCIÓN DEL SISTEMA DE AGUA POTABLE EN LA LOCALIDAD DE TULIMAN, MUNICIPIO DE HUITZUCO DE LOS FIGUEROA</t>
  </si>
  <si>
    <t>CONSTRUCCIÓN DEL SISTEMA DE ALCANTARILLADO SANITARIO Y SANEAMIENTO EN LA LOCALIDAD TLAMACAZAPA, MUNICIPIO DE TAXCO DE ALARCÓN</t>
  </si>
  <si>
    <t>CONSTRUCCIÓN DEL SISTEMA DE AGUA POTABLE EN LA LOCALIDAD DE ALPUYECANCINGO DE LAS MONTAÑAS, MUNICIPIO DE AHUACUOTZINGO</t>
  </si>
  <si>
    <t>CONSTRUCCIÓN DEL SISTEMA DE AGUA POTABLE EN LA LOCALIDAD DE XALPITZÁHUAC, MUNICIPIO DE ATLIXTAC</t>
  </si>
  <si>
    <t>CONSTRUCCIÓN DEL SISTEMA DE AGUA POTABLE EN LA LOCALIDAD DE ACINGO, MUNICIPIO DE COPALILLO</t>
  </si>
  <si>
    <t>CONSTRUCCIÓN DEL SISTEMA DE AGUA POTABLE EN LA LOCALIDAD DE CUPULA DEL SUR, MUNICIPIO DE MALINALTEPEC</t>
  </si>
  <si>
    <t>CONSTRUCCIÓN DEL SISTEMA DE AGUA POTABLE EN LA LOCALIDAD DE EL TEJOCOTE (COL. JUQUILA), MUNICIPIO DE MALINALTEPEC</t>
  </si>
  <si>
    <t>CONSTRUCCIÓN DEL SISTEMA DE AGUA POTABLE EN LA LOCALIDAD DE TILAPA, MUNICIPIO DE MALINALTEPEC</t>
  </si>
  <si>
    <t>CONSTRUCCIÓN DEL SISTEMA DE AGUA POTABLE EN LA LOCALIDAD DE EL SALTO, MUNICIPIO DE MALINALTEPEC</t>
  </si>
  <si>
    <t>CONSTRUCCIÓN DEL SISTEMA DE AGUA POTABLE EN LA LOCALIDAD DE CERRO PELÓN, MUNICIPIO DE MALINALTEPEC</t>
  </si>
  <si>
    <t>CONSTRUCCIÓN DEL SISTEMA DE AGUA POTABLE EN LA LOCALIDAD DE COLONIA HIDALGO, MUNICIPIO DE MALINALTEPEC</t>
  </si>
  <si>
    <t>CONSTRUCCIÓN DEL SISTEMA DE AGUA POTABLE EN LA LOCALIDAD DE CANNÁN CIUDAD DE LA LUZ, MUNICIPIO DE TLALIXTAQUILLA DE MALDONADO</t>
  </si>
  <si>
    <t>CONSTRUCCIÓN DEL SISTEMA DE AGUA POTABLE EN LA LOCALIDAD DE XALATZALA, MUNICIPIO DE TLAPA DE COMONFORT</t>
  </si>
  <si>
    <t>CONSTRUCCIÓN DEL SISTEMA MÚLTIPLE DE AGUA POTABLE EN LAS LOCALIDADES DE LUIS DONALDO COLOSIO MURRIETA, ARROYO GENTE Y PLAN DE PIERNA, MUNICIPIO DE XOCHISTLAHUACA</t>
  </si>
  <si>
    <t>CONSTRUCCIÓN DEL SISTEMA DE AGUA POTABLE EN LA LOCALIDAD DE TIERRA COLORADA, MUNICIPIO DE XOCHISTLAHUACA</t>
  </si>
  <si>
    <t>CONSTRUCCIÓN DEL SISTEMA DE AGUA POTABLE EN LA LOCALIDAD DE CABEZA DE ARROYO LUCERO, MUNICIPIO DE XOCHISTLAHUACA</t>
  </si>
  <si>
    <t>CONSTRUCCIÓN DEL SISTEMA DE AGUA POTABLE EN LA LOCALIDAD DE BARRANCA XOCO, MUNICIPIO DE ZAPOTITLÁN TABLAS</t>
  </si>
  <si>
    <t>CONSTRUCCIÓN DEL SISTEMA DE DRENAJE SANITARIO Y SANEAMIENTO EN LA LOCALIDAD DE ALCOZAUCA DE GUERRERO, MUNICIPIO DE ALCOZAUCA DE GUERRERO</t>
  </si>
  <si>
    <t>CONSTRUCCIÓN DEL SISTEMA DE DRENAJE SANITARIO Y SANEAMIENTO EN LA LOCALIDAD DE ALMOLONGA DE OCAMPO, MUNICIPIO DE ALCOZAUCA DE GUERRERO</t>
  </si>
  <si>
    <t>CONSTRUCCIÓN DEL SISTEMA DE DRENAJE SANITARIO Y SANEAMIENTO EN LA LOCALIDAD DE ALTAMIRA, MUNICIPIO DE ALCOZAUCA DE GUERRERO</t>
  </si>
  <si>
    <t>CONSTRUCCIÓN DEL SISTEMA DE DRENAJE SANITARIO Y SANEAMIENTO EN LA LOCALIDAD DE SAN MIGUEL EL GRANDE, MUNICIPIO DE ALCOZAUCA DE GUERRERO</t>
  </si>
  <si>
    <t>CONSTRUCCIÓN DEL SISTEMA DE DRENAJE SANITARIO Y SANEAMIENTO EN LA LOCALIDAD DE XOCHAPA, MUNICIPIO DE ALCOZAUCA DE GUERRERO</t>
  </si>
  <si>
    <t>CONSTRUCCIÓN DEL SISTEMA DE DRENAJE SANITARIO Y SANEAMIENTO EN LA LOCALIDAD DE COPANATOYAC, MUNICIPIO DE COPANATOYAC</t>
  </si>
  <si>
    <t>CONSTRUCCIÓN DEL SISTEMA DE DRENAJE SANITARIO Y SANEAMIENTO EN LA LOCALIDAD DE HUIXTEPEC, MUNICIPIO DE OMETEPEC</t>
  </si>
  <si>
    <t>CONSTRUCCIÓN DEL SISTEMA DE ALCANTARILLADO SANITARIO Y SANEAMIENTO EN LA LOCALIDAD DE TLACOAPA, MUNICIPIO DE TLACOAPA</t>
  </si>
  <si>
    <t>CONSTRUCCIÓN DEL SISTEMA DE ALCANTARILLADO SANITARIO Y SANEAMIENTO EN LA LOCALIDAD DE TENAMAZAPA, MUNICIPIO DE TLACOAPA</t>
  </si>
  <si>
    <t>CONSTRUCCIÓN DEL SISTEMA DE ALCANTARILLADO SANITARIO Y SANEAMIENTO EN LA LOCALIDAD DE VILLA DE GUADALUPE, MUNICIPIO DE TLAPA DE COMONFORT</t>
  </si>
  <si>
    <t>CONSTRUCCIÓN DEL SISTEMA DE ALCANTARILLADO SANITARIO Y SANEAMIENTO EN LA LOCALIDAD DE XALATZALA, MUNICIPIO DE TLAPA DE COMONFORT</t>
  </si>
  <si>
    <t>AMPLIACIÓN DEL SISTEMA DE ALCANTARILLADO SANITARIO Y SANEAMIENTO PARA BENEFICIAR A A LA COLONIA "5 DE MAYO" DE LA LOCALIDAD DE COLONIA CONSTITUCIÓN, EN EL MUNICIPIO DE TLAPA DE COMONFORT</t>
  </si>
  <si>
    <t>CONSTRUCCIÓN DEL SISTEMA DE DRENAJE SANITARIO Y SANEAMIENTO EN LA LOCALIDAD DE XALPATLAHUAC, MUNICIPIO DE XALPATLAHUAC</t>
  </si>
  <si>
    <t>CONSTRUCCIÓN DEL SISTEMA DE DRENAJE SANITARIO Y SANEAMIENTO EN LA LOCALIDAD DE SAN MARTÍN AMATITLÁN (AMATITLÁN), MUNICIPIO DE XALPATLAHUAC</t>
  </si>
  <si>
    <t>CONSTRUCCIÓN DEL SISTEMA DE DRENAJE SANITARIO Y SANEAMIENTO EN LA LOCALIDAD DE CUBA LIBRE, MUNICIPIO DE XALPATLAHUAC</t>
  </si>
  <si>
    <t>CONSTRUCCIÓN DEL SISTEMA DE DRENAJE SANITARIO Y SANEAMIENTO EN LA LOCALIDAD DE QUIAHUITLATZALA, MUNICIPIO DE XALPATLAHUAC</t>
  </si>
  <si>
    <t>CONSTRUCCIÓN DEL SISTEMA DE DRENAJE SANITARIO Y SANEAMIENTO EN LA LOCALIDAD DE SAN NICOLÁS ZOYATLÁN (ZOYATLÁN), MUNICIPIO DE XALPATLAHUAC</t>
  </si>
  <si>
    <t>CONSTRUCCIÓN DEL SISTEMA DE DRENAJE SANITARIO Y SANEAMIENTO EN LA LOCALIDAD DE TLAYAHUALCO, MUNICIPIO DE XALPATLAHUAC</t>
  </si>
  <si>
    <t>CONSTRUCCIÓN DEL SISTEMA DE DRENAJE SANITARIO Y SANEAMIENTO EN LA LOCALIDAD DE ZACATIPA, MUNICIPIO DE XALPATLAHUAC</t>
  </si>
  <si>
    <t>CONSTRUCCIÓN DEL SISTEMA DE ALCANTARILLADO SANITARIO Y SANEAMIENTO EN LA LOCALIDAD DE TRES LAGUNAS, MUNICIPIO DE ZAPOTITLAN TABLAS</t>
  </si>
  <si>
    <t>CONSTRUCCIÓN DEL SISTEMA DE ALCANTARILLADO SANITARIO Y SANEAMIENTO EN LA LOCALIDAD DE RÍO ENCAJONADO, MUNICIPIO DE COCHOAPA EL GRANDE</t>
  </si>
  <si>
    <t>CONSTRUCCIÓN DEL SISTEMA DE ALCANTARILLADO SANITARIO Y SANEAMIENTO EN LA LOCALIDAD DE SAN MIGUEL AMOLTEPEC NUEVO, MUNICIPIO DE COCHOAPA EL GRANDE</t>
  </si>
  <si>
    <t>CONSTRUCCIÓN DEL SISTEMA DE ALCANTARILLADO SANITARIO Y SANEAMIENTO EN LA LOCALIDAD DE SAN PEDRO EL VIEJO, MUNICIPIO DE COCHOAPA EL GRANDE</t>
  </si>
  <si>
    <t>CONSTRUCCIÓN DEL SISTEMA DE ALCANTARILLADO SANITARIO Y SANEAMIENTO EN LA LOCALIDAD DE SAN RAFAEL, MUNICIPIO DE COCHOAPA EL GRANDE</t>
  </si>
  <si>
    <t>CONSTRUCCIÓN DEL SISTEMA DE ALCANTARILLADO SANITARIO Y SANEAMIENTO EN LA LOCALIDAD DE SAN MARCOS IXTLAHUAC, MUNICIPIO DE JOSE JOAQUIN DE HERRERA</t>
  </si>
  <si>
    <t>CONSTRUCCIÓN DEL SISTEMA DE AGUA POTABLE EN LA LOCALIDAD DE EL PLATANAR (SAN ANTONIO), MUNICIPIO DE AYUTLA DE LOS LIBRES</t>
  </si>
  <si>
    <t>CONSTRUCCIÓN DEL SISTEMA DE AGUA POTABLE EN LA LOCALIDAD DE EL PIÑAL, MUNICIPIO DE AYUTLA DE LOS LIBRES</t>
  </si>
  <si>
    <t>CONSTRUCCIÓN DEL SISTEMA DE AGUA POTABLE EN LA LOCALIDAD DE LOMA DE FAISAN, MUNICIPIO DE MALINALTEPEC</t>
  </si>
  <si>
    <t>CONSTRUCCIÓN DEL SISTEMA DE AGUA POTABLE EN LA LOCALIDAD DE LOMAS DE TECOJCOYUNCA, MUNICIPIO DE OLINALA</t>
  </si>
  <si>
    <t>CONSTRUCCIÓN DEL SISTEMA DE AGUA POTABLE EN LA LOCALIDAD DE EL MANGUITO, MUNICIPIO DE SAN LUIS ACATLAN</t>
  </si>
  <si>
    <t>CONSTRUCCIÓN DEL SISTEMA DE AGUA POTABLE EN LA LOCALIDAD DE PIEDRA ANCHA, MUNICIPIO DE ZAPOTITLAN TABLAS</t>
  </si>
  <si>
    <t>CONSTRUCCIÓN DEL SISTEMA DE AGUA POTABLE EN LA LOCALIDAD DE LLANO DE LA PAROTA, MUNICIPIO DE ACATEPEC</t>
  </si>
  <si>
    <t>CONSTRUCCIÓN DEL SISTEMA DE AGUA POTABLE EN LA LOCALIDAD DE OJO DE AGUA, MUNICIPIO DE ACATEPEC</t>
  </si>
  <si>
    <t>CONSTRUCCIÓN DEL SISTEMA DE AGUA POTABLE EN LA LOCALIDAD DE COLONIA TEPEHUAJE, MUNICIPIO DE ACATEPEC</t>
  </si>
  <si>
    <t>CONSTRUCCIÓN DEL SISTEMA DE AGUA POTABLE EN LA LOCALIDAD DE SAN AGUSTIN EL VIEJO, MUNICIPIO DE COCHOAPA EL GRANDE</t>
  </si>
  <si>
    <t>CONSTRUCCIÓN DEL SISTEMA DE AGUA POTABLE EN LA LOCALIDAD DE SAN PEDRO EL VIEJO, MUNICIPIO DE COCHOAPA EL GRANDE</t>
  </si>
  <si>
    <t>CONSTRUCCIÓN DEL SISTEMA DE AGUA POTABLE EN LA LOCALIDAD DE AMEYALTEPEC, MUNICIPIO DE EDUARDO NERI</t>
  </si>
  <si>
    <t>CONSTRUCCIÓN DEL SISTEMA DE ALCANTARILLADO SANITARIO Y SANEAMIENTO EN LA LOCALIDAD DE AMEYALTEPEC, MUNICIPIO DE EDUARDO NERI</t>
  </si>
  <si>
    <t>SUPERVISION GERENCIAL DE OBRA</t>
  </si>
  <si>
    <t>041 MALINALTEPEC</t>
  </si>
  <si>
    <t>0020 SAN MIGUEL EL PROGRESO</t>
  </si>
  <si>
    <t>045 OLINALÁ</t>
  </si>
  <si>
    <t>0002 AHUACATLÁN</t>
  </si>
  <si>
    <t>042 MÁRTIR DE CUILAPAN</t>
  </si>
  <si>
    <t>0005 ANALCO</t>
  </si>
  <si>
    <t>066 TLAPA DE COMONFORT</t>
  </si>
  <si>
    <t>0015 LAS PILAS</t>
  </si>
  <si>
    <t>052 SAN LUIS ACATLÁN</t>
  </si>
  <si>
    <t>0022 RÍO IGUAPA</t>
  </si>
  <si>
    <t>0004 AQUILPA</t>
  </si>
  <si>
    <t>0021 TENANGO TEPEXI</t>
  </si>
  <si>
    <t>075 EDUARDO NERI</t>
  </si>
  <si>
    <t>0002 AHUELICÁN</t>
  </si>
  <si>
    <t>0059 LA LUCERNA</t>
  </si>
  <si>
    <t>074 ZITLALA</t>
  </si>
  <si>
    <t>0005 AZOACAPA</t>
  </si>
  <si>
    <t>076 ACATEPEC</t>
  </si>
  <si>
    <t>0010 BARRANCA POBRE</t>
  </si>
  <si>
    <t>0013 CAXITEPEC</t>
  </si>
  <si>
    <t>024 CUALÁC</t>
  </si>
  <si>
    <t>0003 COATLACO</t>
  </si>
  <si>
    <t>033 HUAMUXTITLÁN</t>
  </si>
  <si>
    <t>0010 SAN MIGUEL TOTOLAPA (TOTOLAPA)</t>
  </si>
  <si>
    <t>0010 SAN JUAN TOTOLCINTLA</t>
  </si>
  <si>
    <t>009 ATLAMAJALCINGO DEL MONTE</t>
  </si>
  <si>
    <t>0025 MI PATRIA ES PRIMERO</t>
  </si>
  <si>
    <t>012 AYUTLA DE LOS LIBRES</t>
  </si>
  <si>
    <t>0121 VISTA HERMOSA</t>
  </si>
  <si>
    <t>020 COPANATOYAC</t>
  </si>
  <si>
    <t>0003 LA CONCEPCIÓN</t>
  </si>
  <si>
    <t>0021 COSTILLA DEL CERRO</t>
  </si>
  <si>
    <t>0040 ZACAZONAPA</t>
  </si>
  <si>
    <t>0004 AHUETLIXPA</t>
  </si>
  <si>
    <t>0017 XICOMULCO</t>
  </si>
  <si>
    <t>043 METLATÓNOC</t>
  </si>
  <si>
    <t>0016 LAGUNILLA YUCUTUNI</t>
  </si>
  <si>
    <t>0025 SAN JOSÉ AMOLTEPEC (AMOLTEPEC)</t>
  </si>
  <si>
    <t>0004 ARROYO MIXTECOLAPA (MIXTECOLAPA)</t>
  </si>
  <si>
    <t>0011 JICAMALTEPEC DE LA MONTAÑA</t>
  </si>
  <si>
    <t>0026 YOLOXÓCHITL</t>
  </si>
  <si>
    <t>062 TLACOACHISTLAHUACA</t>
  </si>
  <si>
    <t>0020 LA TRINIDAD</t>
  </si>
  <si>
    <t>0016 PLAN DE ZACATEPEC</t>
  </si>
  <si>
    <t>0021 RÍO DE HACIENDA</t>
  </si>
  <si>
    <t>081 ILIATENCO</t>
  </si>
  <si>
    <t>0003 ARROYO SAN PEDRO</t>
  </si>
  <si>
    <t>028 CHILAPA DE ÁLVAREZ</t>
  </si>
  <si>
    <t>0100 XICOTLÁN</t>
  </si>
  <si>
    <t>0033 COLOTEPEC</t>
  </si>
  <si>
    <t>034 HUITZUCO DE LOS FIGUEROA</t>
  </si>
  <si>
    <t>0047 TULIMAN</t>
  </si>
  <si>
    <t>055 TAXCO DE ALARCÓN</t>
  </si>
  <si>
    <t>0046 TLAMACAZAPA</t>
  </si>
  <si>
    <t>002 AHUACUOTZINGO</t>
  </si>
  <si>
    <t>0005 ALPUYECANCINGO DE LAS MONTAÑAS</t>
  </si>
  <si>
    <t>010 ATLIXTAC</t>
  </si>
  <si>
    <t>0042 XALPITZÁHUAC</t>
  </si>
  <si>
    <t>019 COPALILLO</t>
  </si>
  <si>
    <t>0017 ACINGO</t>
  </si>
  <si>
    <t>0115 CÚPULA DEL SUR</t>
  </si>
  <si>
    <t>0023 EL TEJOCOTE</t>
  </si>
  <si>
    <t>0026 TILAPA</t>
  </si>
  <si>
    <t>0074 EL SALTO</t>
  </si>
  <si>
    <t>0172 CERRO PELÓN</t>
  </si>
  <si>
    <t>0173 COLONIA HIDALGO</t>
  </si>
  <si>
    <t>065 TLALIXTAQUILLA DE MALDONADO</t>
  </si>
  <si>
    <t>0026 CANNÁN CIUDAD DE LA LUZ</t>
  </si>
  <si>
    <t>0030 XALATZALA</t>
  </si>
  <si>
    <t>071 XOCHISTLAHUACA</t>
  </si>
  <si>
    <t>0015 PLAN DE PIERNA
0091 ARROYO GENTE
0128 LUIS DONALDO COLOSIO MURRIETA</t>
  </si>
  <si>
    <t>0102 TIERRA COLORADA</t>
  </si>
  <si>
    <t>0173 CABEZA DE ARROYO LUCERO</t>
  </si>
  <si>
    <t>072 ZAPOTITLÁN TABLAS</t>
  </si>
  <si>
    <t>0053 BARRANCA XOCO</t>
  </si>
  <si>
    <t>004 ALCOZAUCA DE GUERRERO</t>
  </si>
  <si>
    <t>0001 ALCOZAUCA DE GUERRERO</t>
  </si>
  <si>
    <t>0004 ALMOLONGA DE OCAMPO (ALMOLONGA)</t>
  </si>
  <si>
    <t>0005 ALTAMIRA</t>
  </si>
  <si>
    <t>0016 SAN MIGUEL EL GRANDE</t>
  </si>
  <si>
    <t>0018 XOCHAPA</t>
  </si>
  <si>
    <t>0001 COPANATOYAC</t>
  </si>
  <si>
    <t>046 OMETEPEC</t>
  </si>
  <si>
    <t>0016 HUIXTEPEC</t>
  </si>
  <si>
    <t>063 TLACOAPA</t>
  </si>
  <si>
    <t>0001 TLACOAPA</t>
  </si>
  <si>
    <t>0013 TENAMAZAPA</t>
  </si>
  <si>
    <t>0029 VILLA DE GUADALUPE</t>
  </si>
  <si>
    <t>0073 COLONIA CONSTITUCIÓN</t>
  </si>
  <si>
    <t>069 XALPATLÁHUAC</t>
  </si>
  <si>
    <t>0001 XALPATLÁHUAC</t>
  </si>
  <si>
    <t>0002 SAN MARTÍN AMATITLÁN (AMATITLÁN)</t>
  </si>
  <si>
    <t>0004 CUBA LIBRE</t>
  </si>
  <si>
    <t>0008 QUIAHUITLATZALA</t>
  </si>
  <si>
    <t>0009 SAN NICOLÁS ZOYATLÁN (ZOYATLÁN)</t>
  </si>
  <si>
    <t>0012 TLAYAHUALCO</t>
  </si>
  <si>
    <t>0015 ZACATIPA</t>
  </si>
  <si>
    <t>0043 TRES LAGUNAS</t>
  </si>
  <si>
    <t>078 COCHOAPA EL GRANDE</t>
  </si>
  <si>
    <t>0082 RÍO ENCAJONADO</t>
  </si>
  <si>
    <t>0090 SAN MIGUEL AMOLTEPEC NUEVO</t>
  </si>
  <si>
    <t>0092 SAN PEDRO EL VIEJO</t>
  </si>
  <si>
    <t>0093 SAN RAFAEL</t>
  </si>
  <si>
    <t>079 JOSÉ JOAQUIN DE HERRERA</t>
  </si>
  <si>
    <t>0043 SAN MARCOS IXTLÁHUAC</t>
  </si>
  <si>
    <t>0075 EL PLATANAR (SAN ANTONIO)</t>
  </si>
  <si>
    <t>0073 EL PIÑAL</t>
  </si>
  <si>
    <t>0033 LOMA DEL FAISÁN</t>
  </si>
  <si>
    <t>0072 LOMAS DE TECOJCOYUNCA</t>
  </si>
  <si>
    <t>0095 EL MANGUITO</t>
  </si>
  <si>
    <t>0068 PIEDRA ANCHA</t>
  </si>
  <si>
    <t>0053 LLANO DE LA PAROTA</t>
  </si>
  <si>
    <t>0107 OJO DE AGUA</t>
  </si>
  <si>
    <t>0126 COLONIA TEPEHUAJE</t>
  </si>
  <si>
    <t>0084 SAN AGUSTÍN EL VIEJO</t>
  </si>
  <si>
    <t>0004 AMEYALTEPEC</t>
  </si>
  <si>
    <t>VARIOS</t>
  </si>
  <si>
    <t>VARIAS</t>
  </si>
  <si>
    <t>POB. TOTAL</t>
  </si>
  <si>
    <t>POB INDIGENA</t>
  </si>
  <si>
    <t>COBERTURA A.P.</t>
  </si>
  <si>
    <t>COBERTURA A.S.</t>
  </si>
  <si>
    <t>REGION</t>
  </si>
  <si>
    <t>CLAVE MUNICIPIO</t>
  </si>
  <si>
    <t>CLAVE LOCALIDAD</t>
  </si>
  <si>
    <t xml:space="preserve">MUNICIPIO </t>
  </si>
  <si>
    <t>DESCRIPCION</t>
  </si>
  <si>
    <t>0053</t>
  </si>
  <si>
    <t>REHABILITACIÓN DEL SISTEMA DE AGUA POTABLE, DE LA LOCALIDAD DE ALPOYECA, MUNICIPIO DE ALPOYECA, (TERCERA ETAPA), EN EL ESTADO DE GUERRERO</t>
  </si>
  <si>
    <t>REHABILITACIÓN DE EQUIPAMIENTO ELECTROMECANICO DE LA PLANTA DE TRATAMIENTO DE AGUAS RESIDUALES DE LA LOCALIDAD DE CHILPANCINGO GUERRERO</t>
  </si>
  <si>
    <t>REHABILITACIÓN DE LA LÍNEA DE CONDUCCIÓN DEL SISTEMA ACAHUIZOTLA EN LA LOCALIDAD DE CHILPANCINGO DE LOS BRAVO</t>
  </si>
  <si>
    <t>TLAHUIZAPA</t>
  </si>
  <si>
    <t>CONSTRUCCIÓN DEL SISTEMA DE AGUA POTABLE EN LA LOCALIDAD DE TLAHUIZAPA MUNICIPIO DE CHILPANCINGO DE LOS BRAVO</t>
  </si>
  <si>
    <t>CHILAPA</t>
  </si>
  <si>
    <t>OXTOTITLAN</t>
  </si>
  <si>
    <t>0066</t>
  </si>
  <si>
    <t>COAHUAYUTLA DE JOSE MARIA IZAZAGA</t>
  </si>
  <si>
    <t>EL JAZMIN</t>
  </si>
  <si>
    <t>CONSTRUCCIÓN DEL SISTEMA DE AGUA POTABLE (SEGUNDA ETAPA), EN LA LOCALIDAD DE EL JAZMÍN, MUNICIPIO DE COAHUAYUTLA, EN EL ESTADO DE GUERRERO</t>
  </si>
  <si>
    <t>SANTA ROSA DE LIMA</t>
  </si>
  <si>
    <t>CONSTRUCCIÓN DE LA TERCERA ETAPA DEL ALCANTARILLADO SANITARIO EN LA LOALIDAD DE SANTA ROSA DE LIMA MUNICIPIO DE COYUCA DE BENITEZ</t>
  </si>
  <si>
    <t>ADEUDO Y OBRA DE CONTINUIDAD</t>
  </si>
  <si>
    <t>SUSTITUCIÓN DE LÍNEA DE CONDUCCIÓN DE 24" Y 4 ESTACIONES DEL SISTEMA DE BOMBEO ESCÉNICA, CUARTA ETAPA, DE LA LOCALIDAD DE ACAPULCO, MUNICIPIO DE ACAPULCO DE JUÁREZ</t>
  </si>
  <si>
    <t>ADEUDO</t>
  </si>
  <si>
    <t>REHABILITACION DE COLECTOR MARGINAL IZQUIERO EN TERMINACIÓN DE ENCAUZAMIENTO HUACAPA (BALCONES DE TEPANGO) EN LA LOCALIDAD DE CHILPANCINGO MUNICIPIO DE CHILPANCINGO DE LOS BRAVO</t>
  </si>
  <si>
    <t xml:space="preserve">REHABILITACIÓN Y DESAZOLVE DE DRENAJE SANITARIO Y PLUVIAL EN LAS  BARRANCAS DE LA LOCALIDAD DE TIXTLA MUNICIPIO DE TIXTLA DE GUERRERO </t>
  </si>
  <si>
    <t>ESTUDIO HIDROGEOLÓGICO PARA PROPONER ZONAS FACTIBLES DE EXPLOTACIÓN DE AGUA SUBTERRÁNEA EN LOS VALLES DE CHILPANCINGO Y MOCHITLÁN, ESTADO DE GUERRERO.</t>
  </si>
  <si>
    <t>INDICE DE DESARROLLO HUMANO</t>
  </si>
  <si>
    <t xml:space="preserve">REHABILITACIÓN DE LA CAPTACIÓN Y LINEA DE CONDUCCIÓN POR GRAVEDAD EN LA LOCALIDAD DE TECPAN MUNICIPIO DE TECPAN DE GALEANA
</t>
  </si>
  <si>
    <t xml:space="preserve">CONSTRUCCIÓN DE LA PLANTA DE TRATAMIENTO DE AGUAS RESIDUALES SEGUNDA Y ULTIMA ETAPA EN LA LOCALIDAD DE ALPOYECA MUICIPIO DE ALPOYECA </t>
  </si>
  <si>
    <t>INGENIERIA</t>
  </si>
  <si>
    <t>SANTA BARBARA</t>
  </si>
  <si>
    <t>CONSTRUCCIÓN DEL SISTEMA DE  DRENAJE SANITARIO (SEGUNDA Y UTLTIMA ETAPA) EN LA LOCALIDAD DE SANTA BARBARA MUNICIPIO DE CHILPANCINGO DE LOS BRAVO</t>
  </si>
  <si>
    <t>ENTREGA FELIX EL 22/04/2016, CLORO Y PROTECCIÓN DE FUENTES</t>
  </si>
  <si>
    <t>obra</t>
  </si>
  <si>
    <t>CONSTRUCCIÓN DE LÍNEAS DE INTERCONEXIÓN Y REDES DE DISTRIBUCIÓN DE AGUA POTABLE EN LA LOCALIDAD DE IGUALA MUNICIPIO DE IGUALA DE LA INDEPENDENCIA</t>
  </si>
  <si>
    <t>FORTALECIMIENTO OPERATIVO DE LOS PROGRAMAS PROAUGUA Y PROSAN</t>
  </si>
  <si>
    <t xml:space="preserve">REINGENIERÍA PARA EL MEJORAMIENTO DEL PROCESO DE TRATAMIENTO DE LA PLANTA DE TRATAMIENTO DE AGUAS RESIDUALES LA MARINA 1 Y 2,  CUARTA Y ULTIMA ETAPA EN LA LOCALIDAD DE ZIHUATANEJO, MPIO DE ZIHUATANEJO DE AZUETA. </t>
  </si>
  <si>
    <t>REHABILITACIÓN DE LA PLANTA POTABILIZADORA EN LA LOCALIDAD DE ARCELIA MUNICIPIO DE ARCELIA</t>
  </si>
  <si>
    <t>120600041</t>
  </si>
  <si>
    <t>rehabilitación del sistema de Agua Potable en la comunidad de San Pedro Cuitlapa Municipio de Tlacoachistlahuaca</t>
  </si>
  <si>
    <t>SAN PEDRO CUITLAPA</t>
  </si>
  <si>
    <t>rehabilitación del sistema de Drenaje en la comunidad de San Pedro Cuitlapa Municipio de Tlacoachistlahuaca</t>
  </si>
  <si>
    <t xml:space="preserve">OBRAS COMPLEMENTARIAS, INTERCONEXIONES Y  CONSTRUCCION DE CAJAS PARA CRUCERO Y  PARA OPERACIÓN DE VALVULAS DE LINEA DE ALIMENTACION DE TANQUE DE REGULARIZACION VENTA ZAPATA EN LA CIUDAD DE ACAPULCO MUNICIPIO DE ACAPULCO DE JUÁREZ
</t>
  </si>
  <si>
    <t>XILOXUCHICAN</t>
  </si>
  <si>
    <t>LOS SAUCITOS, SANTA ROSA, TLAYOYOTEPEC, LAS PAROTILLAS, PAROTA SECA Y EL TEJORUCO</t>
  </si>
  <si>
    <t>CONSTRUCCION DEL SISTEMA DE AGUA POTABLE PARA ABASTECER DE AGUA POTABLE A LAS LOCALIDADES DE LOS SAUCITOS, SANTA ROSA, TLAYOYOTEPEC, LAS PAROTILLAS, PAROTA SECA Y EL TEJORUCO EN EL MUNICIPIO DE TECOANAPA</t>
  </si>
  <si>
    <t xml:space="preserve">EQUIPAMIENTO ELECTROMECÁNICO DE DOS ESTACIONES DE BOMBEO DE LAS LÍNEAS DE CONDUCCIÓN DEL REBOMBEO CRUCES HACIA EL TÚNEL ALTO, INCLUYE CÁMARAS DE AIRE PARA AMORTIGUACIÓN DE GOLPE DE ARIETE.  EN LA CIUDAD DE ACAPULCO MUNICIPIO DE ACAPULCO DE JUÁREZ
</t>
  </si>
  <si>
    <t xml:space="preserve">EQUIPAMIENTO ELECTROMECÁNICO Y CÁMARAS DE AIRE EN LA ESTACIÓN DE BOMBEO PUERTO MARQUES EN LA CIUDAD DE ACAPULCO MUNICIPIO DE ACAPULCO DE JUÁREZ
</t>
  </si>
  <si>
    <t>CONSTRUCCIÓN DE LA LÍNEA DE CONDUCCIÓN SEGUNDA ETAPA, EN LA LOCALIDAD DE SAN LUIS LA LOMA MUNICIPIO DE TECPAN DE GALEANA, EN EL ESTADO DE GUERRERO</t>
  </si>
  <si>
    <t>A.S.</t>
  </si>
  <si>
    <t>REHABILITACIÓN DEL SISTEMA DE AGUA POTABLE EN LA LOCALIDAD DE QUECHULTENANGO MUNICIPIO DE QUECHULTENANGO</t>
  </si>
  <si>
    <t>REHABILITACIÓN Y AMPLIACIÓN DEL SISTEMA DE AGUA POTABLE EN LA LOCALIDAD DE ZOTOLTITLAN MUNICIPIO DE MARTIR DE CUILAPAN</t>
  </si>
  <si>
    <t>ACCION</t>
  </si>
  <si>
    <t>CONSTRUCCIÓN DEL SISTEMA DE AGUA POTABLE EN LA LOCALIDAD DE CACALOTEPEC MUNICIPIO DE APAXTLA. PRIMERA ETAPA CONTRUCCIÓN DE POZO PROFUNDO</t>
  </si>
  <si>
    <t>CONSTRUCCIÓN DEL SISTEMA DE AGUA POTABLE EN LA LOCALIDAD DE XOCHICALCO MUNICIPIO DE CHILAPA DE ÁLVAREZ. PRIMERA ETAPA CONSTRUCCIÓN DE POZO PROFUNDO</t>
  </si>
  <si>
    <t>CONSTRUCCIÓN DE POZO PROFUNDO EN LA LOCALIDAD DE TIXTLA MUNICIPIO DE TIXTLA DE GUERRERO</t>
  </si>
  <si>
    <t>CONSTRUCCIÓN DE LÍNEA DE CONDUCCIÓN PRIMERA ETAPA Y  LA OBRA DE CAPTACIÓN, EN LA LOCALIDAD DE SAN LUIS LA LOMA MUNICIPIO DE TÉCPAN DE GALEANA, EN EL ESTADO DE GUERRERO.</t>
  </si>
  <si>
    <t>CONSTRUCCIÓN DE LA PLANTA POTABILIZADORA PARA ELIMINAR FIERRO Y MANGANESO AL AGUA EXTRAIDA DE POZOS DEL PEDREGOSO PARA SUMINISTRAR AGUA DE CALIDAD A LAS ZONAS DEL PEDREGOSO, SAN ISIDRO Y PIE DE LA CUESTA, GASTO DE PRODUCCION DE 40 LPS EN LA LOCALIDAD DE ACAPULCO MUNICPIO DE ACAPULCO DE JUAREZ</t>
  </si>
  <si>
    <t>CONSTRUCCIÓN DEL DRENAJE SANITARIO EN LA LOCALIDAD DE IGUALA  MUNICIPIO DE IGUALA DE LA INDEPENDENCIA.</t>
  </si>
  <si>
    <t>PERFORACIÓN DE POZO PROFUNDO EN LA LOCALIDAD DE CHILPANCINGO MUNICIPIO DE CHILPANCINGO DE LOS BRAVO</t>
  </si>
  <si>
    <t>CONSTRUCCIÓN DEL SISTEMA DE AGUA POTABLE (ELECTRIFICACIÓN, EQUIPAMIENTO DE POZO PROFUNDO Y LINEA DE CONDUCCIÓN) EN LA LOCALIDAD DE JUCHITAN MUNICIPIO DE JUCHITAN</t>
  </si>
  <si>
    <t>ACAPULCO DE JUAREZ</t>
  </si>
  <si>
    <t>MEJORAMIENTO DE LA EFICIENCIA ELECTROMECÁNICA DE LAS ESTACIONES DE BOMBEO (PAPAGAYO I, PAPAGAYO II, RENACIMIENTO, CAYACO, ESCÉNICA, TÚNEL ALTO) EN LA LOCALIDAD DE ACAPULCO MUNICIPIO DE ACAPULCO DE JUÁREZ</t>
  </si>
  <si>
    <t xml:space="preserve">CONSTRUCCIÓN DE LÍNEA DE CONDUCCIÓN PARA EL SUMINISTRO DE AGUA POTABLE A LA COLONIA JOYAS DEL MARQUEZ, EN LA LOCALIDAD DE ACAPULCO MUNICIPIO DE ACAPULCO DE JUÁREZ </t>
  </si>
  <si>
    <t>REHABILITACIÓN DE COLECTOR EN CALLE SAN MARTIN, SALIDA ROMPE OLAS Y GRAN VÍA TROPICAL EN LA ZONA DE CALETA, EN LA LOCALIDAD DE ACAPULCO MUNICIPIO DE ACAPULCO DE JUÁREZ</t>
  </si>
  <si>
    <t>ESTUDIO DEL SISTEMA DE DRENAJE PLUVIAL EN LA ZONA DIAMANTE EN LA CIUDAD Y PUERTO DE ACAPULCO, MUNICIPIO DE ACAPULCO DE JUÁREZ, GRO.</t>
  </si>
  <si>
    <t>CONSTRUCCIÓN DEL SISTEMA DE AGUA POTABLE EN LA LOCALIDAD DE COYUCA DE BENÍTEZ MUNICIPIO DE COYUCA DE BENÍTEZ</t>
  </si>
  <si>
    <t>CONSTRUCCIÓN DEL SISTEMA DE AGUA POTABLE EN LA LOCALIDAD DE CUANACAXTITLÁN, MUNICIPIO DE SAN LUIS ACATLÁN. PRIMERA ETAPA</t>
  </si>
  <si>
    <t>CONSTRUCCIÓN DEL SISTEMA DE AGUA POTABLE EN LA LOCALIDAD DE CUANACAXTITLÁN, MUNICIPIO DE SAN LUIS ACATLÁN. SEGUNDA ETAPA</t>
  </si>
  <si>
    <t>REHABILITACIÓN DEL SISTEMA DE AGUA POTABLE EN LA LOCALIDAD DE OMETEPEC MUNICIPIO DE OMETEPEC</t>
  </si>
  <si>
    <t>TRES PALOS</t>
  </si>
  <si>
    <t>CONSTRUCCIÓN DEL SISTEMA DE DRENAJE SANITARIO  EN LA LOCALIDAD DE TRES PALOS MUNICIPIO DE ACAPULCO</t>
  </si>
  <si>
    <t>REHABILITACIÓN Y DEZASOLVE DEL SISTEMA DE ALCANTARILLADO SANITARIO EN EL MUNICIPIO DE TLAPEHUALA</t>
  </si>
  <si>
    <t>REHABILITACIÓN Y DEZASOLVE DEL SISTEMA DE ALCANTARILLADO SANITARIO EN EL MUNICIPIO DE TIXTLA DE GUERRERO</t>
  </si>
  <si>
    <t>REHABILITACIÓN Y DEZASOLVE DEL SISTEMA DE ALCANTARILLADO SANITARIO EN EL MUNICIPIO DE COYUCA DE BENITEZ</t>
  </si>
  <si>
    <t>REHABILITACIÓN Y DEZASOLVE DEL SISTEMA DE ALCANTARILLADO SANITARIO EN EL MUNICIPIO DE PETATLAN</t>
  </si>
  <si>
    <t>REHABILITACIÓN Y DEZASOLVE DEL SISTEMA DE ALCANTARILLADO SANITARIO EN EL MUNICIPIO DE ZIHUATANEJO DE AZUETA</t>
  </si>
  <si>
    <t>PETATLAN</t>
  </si>
  <si>
    <t>REHABILITACIÓN Y DEZASOLVE DEL SISTEMA DE ALCANTARILLADO SANITARIO EN LA ZONA DE LLANO LARGO EN EL MUNICIPIO DE ACAPULCO DE JUÁREZ</t>
  </si>
  <si>
    <t>CONSTRUCCIÓN DEL SISTEMA DE AGUA POTABLE EN LA COLONIA  PARQUE ECOLOGICO VIVERISTAS EN LA LOCALIDAD DE ACAPULCO MUNICIPIO DE ACAPULCO DE JUAREZ</t>
  </si>
  <si>
    <t>FONSUR</t>
  </si>
  <si>
    <t>PROYECTO EJECUTIVO DE ALCANTARILLADO SANITARIO Y SANEAMIENTO EN LA LOCALIDAD DE COPALILLO MUNICIPIO DE COPALILLO</t>
  </si>
  <si>
    <t>PROYECTO EJECUTIVO  DE ALCANTARILLADO SANITARIO Y SANEAMIENTO EN LA LOCALIDAD DE TLAMACAZAPA MUNICIPIO DE TAXCO DE ALARCÓN</t>
  </si>
  <si>
    <t>PROYECTO EJECUTIVO DE ALCANTARILLADO SANITARIO Y SANEAMIENTO EN LA LOCALIDAD DE METLATONOC MUNICIPIO DE METLATONOC</t>
  </si>
  <si>
    <t>PROYECTO EJECUTIVO DE ALCANTARILLADO SANITARIO Y SANEAMIENTO EN LA LOCALIDAD DE EL TICUI MUNICIPIO DE ATOYAC DE ÁLVAREZ</t>
  </si>
  <si>
    <t>PROYECTO EJECUTIVO DE ALCANTARILLADO SANITARIO Y SANEAMIENTO EN LA LOCALIDAD DE EL PARAÍSO MUNICIPIO DE ATOYAC DE ÁLVAREZ</t>
  </si>
  <si>
    <t>PROYECTO EJECUTIVO DE ALCANTARILLADO SANITARIO Y SANEAMIENTO EN LA LOCALIDAD DE TIXTLACINGO MUNICIPIO DE COYUCA DE BENITEZ</t>
  </si>
  <si>
    <t>PROYECTO EJECUTIVO DE ALCANTARILLADO SANITARIO Y SANEAMIENTO DE HUAMUCHAPA MUNICIPIO DE TECOANAPA</t>
  </si>
  <si>
    <t>ESTUDIO DEL PROCESO CONSTRUCTIVO DE LOS CÁRCAMOS DE BOMBEO REVOLCADERO Y MAYAN PALACE EN LA LOCALIDAD DE ACAPULCO MUNICIPIO DE ACAPULCO DE JUÁREZ</t>
  </si>
  <si>
    <t>PROYECTO EJECUTIVO  DE DRENAJE SANITARIO Y PLUVIAL EN LA COLONIA PARQUE ECOLOGICO VIVERISTAS EN LA LOCALIDAD DE ACAPULCO MUNICIPIO DE ACAPULCO DE JUAREZ</t>
  </si>
  <si>
    <t>PROYECTO EJECUTIVO DE SANEAMIENTO EN LA COLONIA CAMPESTRE LA LAGUNA LOC. DE ACAPULCO MUNICIPIO DE ACAPULCO DE JUÁREZ</t>
  </si>
  <si>
    <t>ELABORACIÓN DEL DIAGNÓSTICO DEL HUMEDAL ACAMIXTLA, RECOMENDACIONES Y PROPUESTA DE ACCIONES PARA SU REHABILITACIÓN, EN LA LOCALIDAD DE ACAMIXTLA MUNICIPIO DE TAXCO DE ALARCÓN</t>
  </si>
  <si>
    <t>CONSTRUCCIÓN DEL SISTEMA DE ALCANTARILLADO SANITARIO Y SANEAMIENTO EN LA LOCALIDAD DE XILOXUCHICAN MUNICIPIO DE CHILAPA DE ÁLVAREZ</t>
  </si>
  <si>
    <t>OBRA CIVIL Y EQUIPAMIENTO DEL PRIMER MÓDULO DE LA PLANTA DE TRATAMIENTO DE AGUAS RESIDUALES PARA UN GASTO DE 35 LPS EN LA LOCALIDAD DE CHILAPA MUNICIPIO DE CHILAPA DE ÁLVAREZ COMPLEMENTO</t>
  </si>
  <si>
    <t>PROYECTO EJECUTIVO PARA LA  SECTORIZACIÓN DE 4 DISTRITOS HIDROMÉTRICOS EN LA LOCALIDAD DE  CHILPANCINGO MUNICIPIO DE CHILPANCINGO DE LOS BRAVO</t>
  </si>
  <si>
    <t>ELABORACIÓN DEL PROYECTO EJECUTIVO PARA LA ADECUACIÓN DE LA OBRA DE TOMA DEL SUBSISTEMA ACAHUIZOTLA DEL SISTEMA DE AGUA POTABLE EN LA LOCALIDAD DE CHILPANCINGO MUNICIPIO DE CHILPANCINGO DE LOS BRAVO</t>
  </si>
  <si>
    <t>CONSTRUCCIÓN DEL SISTEMA DE AGUA POTABLE MÚLTIPLE EN LAS LOCALIDADES DE COZOYOAPAN - SAN FRANCISCO - PLAN MAGUEY 1 Y 2 - PAROTA QUEMADA - ARROYO GUSANO-ARROYO JÍCARO - ARROYO CABALLO MUNICIPIO DE XOCHISTLAHUACA</t>
  </si>
  <si>
    <t>CONSTRUCCIÓN DE TANQUE DE REGULARIZACIÓN HORNOS INSURGENTES DE 5000 METROS CÚBICOS DE CAPACIDAD EN LA LOCALIDAD DE ACAPULCO MUNICIPIO DE ACAPULCO DE JUÁREZ</t>
  </si>
  <si>
    <t>CONSTRUCCIÓN DE CRUCE DE DRENAJE SANITARIO EN ARROYO GARITA CON TUBERÍA DE 36" DE DIÁMETRO EN LA LOCALIDAD DE ACAPULCO MUNICIPIO DE ACAPULCO DE JUÁREZ</t>
  </si>
  <si>
    <t>PROYECTO EJECUTIVO DE LA LÍNEA DE CONDUCCIÓN Y TANQUE DE REGULACIÓN DE AGUA POTABLE DE TANQUE CUMBRES AL TANQUE 23 DE NOVIEMBRE EN LA LOCALIDAD DE ACAPULCO MUNICIPIO DE ACAPULCO DE JUÁREZ</t>
  </si>
  <si>
    <t>REHABILITACIÓN DE PLANTA DE TRATAMIENTO DE AGUAS RESIDUALES  "LOS ARCOS" EN LA LOCALIDAD DE ACAPULCO MUNICIPIO DE ACAPULCO DE JUÁREZ</t>
  </si>
  <si>
    <t>ESTUDIO DE DIAGNÓSTICO DE LAS FUENTES DE AGUA POTABLE DE LOS SUBSISTEMAS MOCHITLAN, ACAHUIZOTLA Y OMILTEMI DE LA CIUDAD DE CHILPANCINGO, CHILPANCINGO DE LOS BRAVO</t>
  </si>
  <si>
    <t>SERVICIOS DE CONSULTORÍA PARA LLEVAR A CABO LA REVISIÓN INTEGRAL DE LOS EXPEDIENTES UNITARIOS DE OBRA PÚBLICA DE LOS PROGRAMAS NORMALES DE LA CAPASEG DEL EJERCICIO 2016</t>
  </si>
  <si>
    <t>REHABILITACIÓN DE LA PLANTA POTABILIZADORA EN LA LOCALIDAD DE PILCAYA MUNICIPIO DE PILCAYA</t>
  </si>
  <si>
    <t>CONSTRUCCIÓN DEL SISTEMA DE AGUA POTABLE EN LA LOCALIDAD DE SAN MIGUEL DE LAS PALMAS MUNICIPIO DE HUITZUCO DE LOS FIGUEROA. PRIMERA ETAPA CONSTRUCCIÓN DE POZO PROFUNDO</t>
  </si>
  <si>
    <t xml:space="preserve">CONSTRUCCION DE RED DE AGUA POTABLE TRAMO TANQUE AMELITOS-CAJA EL NEGRITO EN LA LOCALIDAD DE CHILPANCINGO MUNICIPIO DE CHILPANCINGO DE LOS BRAVO
</t>
  </si>
  <si>
    <t>REHABILITACION Y SUSTITUCION DE TUBERIA EN LINEAS DE CONDUCCION, REDES PRIMARIAS Y SECUNDARIAS  EN LA LOCALIDAD DE CHILPANCINGO MUNICIPIO DE CHILPANCINGO DE LOS BRAVO</t>
  </si>
  <si>
    <t>CONSTRUCCION DE SUBCOLECTOR DE DRENAJE SANITARIO BCA. EL TOMATAL (1RA. ETAPA)  EN LA LOCALIDAD DE CHILPANCINGO MUNICIPIO DE CHILPANCINGO DE LOS BRAVO</t>
  </si>
  <si>
    <t>CONSTRUCCION DE RED DE DRENAJE SANITARIO COL. JARDINES DEL SUR, TRAMO BCA. ALPUYECA-ACCESO A LA COL. JARDINES DEL SUR LATERAL PONIENTE  DEL BOULEVARD VICENTE GUERRERO EN LA LOCALIDAD DE CHILPANCINGO MUNICIPIO DE CHILPANCINGO DE LOS BRAVO</t>
  </si>
  <si>
    <t>CONSTRUCCIÓN DE LINEA DE CONDUCCIÓN DEL SISTEMA DE AGUA POTABLE EN LA LOCALIDAD DE MAZATLAN MUNICIPIO DE CHILPANCINGO DE LOS BRAVO</t>
  </si>
  <si>
    <t>CONSTRUCCION DE LINEA DE INTERCONEXION DE 6" DE DIAMETRO, COL. SECCION 7A - COL. PPS (PRIMERA ETAPA) EN LA LOCALIDAD DE CHILPANCINGO MUNICIPIO DE CHILPANCINGO DE LOS BRAVO</t>
  </si>
  <si>
    <t>CONSTRUCCIÓN DEL SISTEMA DE AGUA POTABLE EN LA LOCALIDAD DE ACATEPEC MUNICIPIO DE OMETEPEC</t>
  </si>
  <si>
    <t>120290001</t>
  </si>
  <si>
    <t>REHABILITACIÓN DE ESTACIÓN DE BOMBEO DE AGUA POTABLE EN LA COL. AMATE EN LA LOCALIDAD DE CHILPANCINGO MUNICIPIO DE CHILPANCINGO DE LOS BRAVO</t>
  </si>
  <si>
    <t>REHABILITACÓN DEL COLECTOR MARGINAL IZQUIERDO (TRAMO CALLE QUINTANARRO - A CALLE XOXOCOAPA) EN LA LOCALIDAD DE CHILPANCINGO MUNICIPIO DE CHILPANCINGO DE LOS BRAVO</t>
  </si>
  <si>
    <t>REHABILITACIÓN Y DEZASOLVE DEL SISTEMA DE ALCANTARILLADO SANITARIO EN OMETEPEC, GUERRERO</t>
  </si>
  <si>
    <t>REHABILITACIÓN Y DESAZOLVE DEL SISTEMA DE ALCANTARILLADO SANITARIO EN LA LOCALIDAD DE SANTA MARIA, MUNICIPIO DE OMETEPEC, GUERRERO</t>
  </si>
  <si>
    <t>EXPLORACION DE POZO PROFUNDO EN LA LOCALIDAD DE CUTZAMALA, MUNICIPIO DE CUTZAMALA DE PINZÓN</t>
  </si>
  <si>
    <t>REHABILITACIÓN DE POZOS M- 1, M- 2, M- 3, M- 4  Y PLANTA DE BOMBEO PB2 DEL SUBSISTEMA MOCHITLAN EN LA LOCALIDAD DE CHILPACINGO MUNICIPIO DE CHILPANCINGO DE LOS BRAVO</t>
  </si>
  <si>
    <t>REHABILITACIÓN DE POZOS T- 1, T- 5, Y PLANTA DE BOMBEO PB1  DEL SUBSISTEMA MOCHITLAN EN LA LOCALIDAD DE CHILPACINGO MUNICIPIO DE CHILPANCINGO DE LOS BRAVO</t>
  </si>
  <si>
    <t>TLAPA</t>
  </si>
  <si>
    <t>ELABORACIÓN DEL PROYECTO PARA LA AMPLIACIÓN DEL DRENAJE SANITARIO EN LA LOCALIDAD DE TLAPA MUNICIPIO DE TLAPA DE COMONFORT</t>
  </si>
  <si>
    <t>ELABORACIÓN DEL PROYECTO PARA LA REINGENIERÍA DE LA PLANTA DE TRATAMIENTO DE AGUAS RESIDUALES EN LA LOCALIDAD DE TLAPA MUNICIPIO DE TLAPA DE COMONFORT</t>
  </si>
  <si>
    <t>048</t>
  </si>
  <si>
    <t>0024, 0035, 0037, 0043, 0046</t>
  </si>
  <si>
    <t>CONSTRUCCIÓN DE LA PLANTA DE TRATAMIENTO DE AGUAS RESIDUALES  DIAMANTE PARA UNA CAPACIDAD DE 100 LPS EN LA LOCALIDAD DE ACAPULCO MUNICIPIO DE ACAPULCO DE JUÁREZ, (PRIMERA ETAPA ETAPA).</t>
  </si>
  <si>
    <t>CONSTRUCCIÓN DEL SISTEMA DE AGUA POTABLE EN LA LOCALIDAD DE CACAHUANANCHE MUNICIPIO DE HUITZUCO DE LOS FIGUEROA. PRIMERA ETAPA CONSTRUCCIÓN DE POZO PROFUNDO</t>
  </si>
  <si>
    <t>CONSTRUCCIÓN DE LA LÍNEA DE CONDUCCIÓN TERCERA ETAPA, EN LA LOCALIDAD DE SAN LUIS LA LOMA MUNICIPIO DE TECPAN DE GALEANA, EN EL ESTADO DE GUERRERO</t>
  </si>
  <si>
    <t>ESTUDIO DE FUENTES DE ABASTECIMIENTO DE AGUA POTABLE PARA LA LOCALIDAD DE TIXTLA</t>
  </si>
  <si>
    <t>TIERRA COLORADA</t>
  </si>
  <si>
    <t>CONSTRUCCIÓN DE POZO PROFUNDO EN LA LOCALIDAD DE OXTOTITLAN MUNICIPIO DE TELOLOAPAN</t>
  </si>
  <si>
    <t>SAN JOSE POLIUTLA</t>
  </si>
  <si>
    <t>CONSTRUCCIÓN DE POZO PROFUINDO EN LA LOCALIDAD DE SAN JOSE POLIUTLA MUNICIPIO DE TLAPEHUALA</t>
  </si>
  <si>
    <t>REHABILITACIÓN  DEL SISTEMA DE DRENAJE SANITARIO EN LA LOCALIDAD DE TIERRA COLORADA MUNICIPIO DE JUAN R. ESCUDERO</t>
  </si>
  <si>
    <t>TAMACUARO</t>
  </si>
  <si>
    <t>CONSTRUCCIÓN DEL SISTEMA DE DRENAJE SANITARIO (SEGUNDA ETAPA), EN LA LOCALIDAD DE TAMACUARO  MUNICIPIO DE CUTZAMALA DE PINZÓN</t>
  </si>
  <si>
    <t>programa de evaluacion y seguimiento de las OBRAS Y ACCIONES A CARGO DE LA CAPASEG</t>
  </si>
  <si>
    <t>ALCOZAUCA</t>
  </si>
  <si>
    <t>CONSTRUCCIÓN DEL SISTEMA DE ALCANTARILLADO SANITARIO PRIMERA ETAPA EN LA LOCALIDAD DE ALCOZAUCA MUNICIPIO DE ALCOZAUCA</t>
  </si>
  <si>
    <t>CONSTRUCCIÓN DEL SISTEMA DE AGUA POTABLE (TANQUE DE REGULARIZACIÓN, RED DE DISTRIBUCIÓN, CASETA DE OPERACIÓN Y CERCADO DE TANQUE EXISTENTE, TANQUE NUEVO Y CAPTACIÓN) EN LA LOCALIDAD DE OCOTITO MUNICIPIO DE CHILPANCINGO DE LOS BRAVO</t>
  </si>
  <si>
    <t>ESTUDIO PARA EL MEJORAMIENTO Y MODERNIZACIÓN DEL SISTEMA OPERATIVO Y ADMINISTRATIVO DE LA COMISIÓN DE AGUA POTABLE Y ALCANTARILLADO DE CHILPANCINGO</t>
  </si>
  <si>
    <t>SAN</t>
  </si>
  <si>
    <t>CONSTRUCCIÓN DE LA LÍNEA DE CONDUCCIÓN PARA ABASTECER DE AGUA POTABLE A LA ZONA DEL QUEMADO EN LA LOCALIDAD DE ACAPULCO MUNICIPIO DE ACAPULCO DE JUAREZ</t>
  </si>
  <si>
    <t>REGULACIÓN Y VALIDACIÓN DEL PADRÓN DE USUARIOS  DEL SISTEMA DE AGUA POTABLE EN  LA CIUDAD DE CHILPANCINGO MUNICIPIO DE CHILPANCINGO DE LOS BRAVO (INCLUYE ADQUISICIÓN DE SOFTWARE)</t>
  </si>
  <si>
    <t>REGULARIZACIÓN Y VALIDACIÓN DEL PADRÓN DE USUARIOS  DEL SISTEMA DE AGUA POTABLE EN  LA CIUDAD DE TAXCO MUNICIPIO DE TAXCO DE ALARCÓN (INCLUYE ADQUISICIÓN DE SOFTWARE)</t>
  </si>
  <si>
    <t>COYUCA DE BENITREZ</t>
  </si>
  <si>
    <t>FONDEN</t>
  </si>
  <si>
    <t>REHABILITACIÓN DEL SISTEMA DE AGUA POTABLE: DESAZOLVE DE LAS CAPTACIONES DENOMINADAS ZUMPANGO (GALERÍA FILTRANTE HORIZONTAL) Y ALMENDRO (TOMADA DIRECTA DE CÁRCAMO DE BOMBEO). EN LA CAPTACIÓN ZUMPANGO SE REPARARAN PARA SU PUESTA EN MARCHA DOS EQUIPOS DE BOMBEO DE 100 HP. EN LA LOICALIDAD DE COYUCA DE BENITEZ MUNICIPIO DE COYUCA DE BENITEZ</t>
  </si>
  <si>
    <t>ESTUDIO</t>
  </si>
  <si>
    <t>CONSTRUCCIÓN DE POZO PROFUNDO EN  LA LOCALIDAD DE MOCHITLAN MUNICIPIO DE MOCHITLAN</t>
  </si>
  <si>
    <t>120350001</t>
  </si>
  <si>
    <t>CONSTRUCCIÓN DEL SISTEMA DE AGUA POTABLE, TERCERA ETAPA EN LA LOCALIDAD DE SAN JOSE POLIUTLA MUNICIPIO DE TLAPEHUALA</t>
  </si>
  <si>
    <t>REHABILITACIÓN DEL SISTEMA DE DRENAJE SANITARIO: DESAZOLVE DE LA TUBERÍA DE LA RED DE ALCANTARILLADO SANITARIO MEDIANTE EL USO DE EQUIPOS DE SUCCIÓN-PRESIÓN EN UNA LONGITUD DE 1,500 ML Y 40 POZOS DE VISITA Y LA REPOSICIÓN DE TAPAS BROCALES DAÑADOS, EN LA LOCALIDAD DE CACALUTLA MUNICIPIO DE ATOYAC DE ALVAREZ</t>
  </si>
  <si>
    <t>PROYECTO EJECUTIVO DE DRENAJE SANITARIO EN LA LOCALIDAD DE PETATLÁN MUNICIPIO DE PETATLÁN</t>
  </si>
  <si>
    <t>AYUTLA</t>
  </si>
  <si>
    <t>PROYECTO EJECUTIVO DE LA PLANTA POTABILIZADORA EN LA LOCALIDAD DE AYUTLA MUNICIPIO DE AYUTLA DE LOS LIBRES</t>
  </si>
  <si>
    <t>CONSTRUCCIÓN DE ALCANTARILLADO SANITARIO EN EL FRACCIONAMIENTO TLAPEHUALA, UBICADO EN CARRETERA ALTAMITANO - ARCELIA, BARRIO TUPATARILLO, TLAPEHUALA, GRO.</t>
  </si>
  <si>
    <t>ESTUDIO PARA LA SUSTITUCIÓN DE LA
OBRA DE TOMA DIRECTA DE PAPAGAYO
II DEL SISTEMA DE AGUA POTABLE EN LA
CIUDAD DE ACAPULCO MUNICIPIO DE
ACAPULCO DE JUÁREZ</t>
  </si>
  <si>
    <t>CONSTRUCCIÓN DE POZO PROFUNDO PARA EL SISTEMA DE AGUA POTABLE EN LA LOCALIDAD DE TUXPAN MUNICIPIO DE IGUALA DE LA INDEPENDENCIA</t>
  </si>
  <si>
    <t>CD ALTAMIRANO</t>
  </si>
  <si>
    <t>REHABILITACIÓN Y DESAZOLVE  DEL SISTEMA ALCANTARILLADO SANITARIO EN LA LOCALIDAD DE CIUDAD ALTAMIRANO, MPIO. DE PUNGARABATO</t>
  </si>
  <si>
    <t>REHABILITACIÓN Y DESAZOLVE  DEL SISTEMA ALCANTARILLADO SANITARIO EN LA LOCALIDAD DE IGUALA , MPIO.  DE IGUALA DE LA INDEPENDENCIA</t>
  </si>
  <si>
    <t>REHABILITACIÓN Y DESAZOLVE  DEL SISTEMA ALCANTARILLADO SANITARIO EN LA LOCALIDAD DE TLAPA, MPIO. DE TLAPA DE COMONFORT</t>
  </si>
  <si>
    <t>REHABILITACIÓN Y DESAZOLVE  DEL SISTEMA ALCANTARILLADO SANITARIO EN LA LOCALIDAD DE TÉCPAN, MPIO. DE TÉCPAN DE GALEANA</t>
  </si>
  <si>
    <t>REHABILITACIÓN Y DESAZOLVE  DEL SISTEMA ALCANTARILLADO SANITARIO EN LA ZONA DIAMANTE Y LLANO LARGO DE LA LOCALIDAD DE ACAPULCO, MPIO. DE ACAPULCO DE JUÁREZ, SEGUNDA ETAPA</t>
  </si>
  <si>
    <t>REHABILITACIÓN Y DESAZOLVE  DEL SISTEMA ALCANTARILLADO SANITARIO EN LA LOCALIDAD DE COPALA, MPIO. DE COPALA</t>
  </si>
  <si>
    <t>REHABILITACIÓN Y DESAZOLVE  DEL SISTEMA ALCANTARILLADO SANITARIO EN LA LOCALIDAD DE DE ATOYAC, MPIO. DE ATOYAC DE ÁLVAREZ</t>
  </si>
  <si>
    <t>REHABILITACIÓN Y DESAZOLVE  DEL SISTEMA ALCANTARILLADO SANITARIO EN LA LOCALIDAD DE ZUMPANGO DEL RÍO, MPIO. DE EDUARDO NERI</t>
  </si>
  <si>
    <t>SANTA MARIA</t>
  </si>
  <si>
    <t>FORTALECIMIENTO FINANCIERO H.</t>
  </si>
  <si>
    <t>120030037</t>
  </si>
  <si>
    <t>120030026</t>
  </si>
  <si>
    <t>120030001</t>
  </si>
  <si>
    <t>12</t>
  </si>
  <si>
    <t>120270001</t>
  </si>
  <si>
    <t>120220072</t>
  </si>
  <si>
    <t>120220101</t>
  </si>
  <si>
    <t>120270006</t>
  </si>
  <si>
    <t>120500016</t>
  </si>
  <si>
    <t>120540002</t>
  </si>
  <si>
    <t>120640016</t>
  </si>
  <si>
    <t>120670013</t>
  </si>
  <si>
    <t>120670001</t>
  </si>
  <si>
    <t>120060005</t>
  </si>
  <si>
    <t>120080001</t>
  </si>
  <si>
    <t>120080010</t>
  </si>
  <si>
    <t>120190001</t>
  </si>
  <si>
    <t>120260002</t>
  </si>
  <si>
    <t>120310001</t>
  </si>
  <si>
    <t>120340010</t>
  </si>
  <si>
    <t>120340001</t>
  </si>
  <si>
    <t>120340037</t>
  </si>
  <si>
    <t>120340048</t>
  </si>
  <si>
    <t>120350023</t>
  </si>
  <si>
    <t>120370012</t>
  </si>
  <si>
    <t>120550001</t>
  </si>
  <si>
    <t>120550002</t>
  </si>
  <si>
    <t>120550046</t>
  </si>
  <si>
    <t>120580066</t>
  </si>
  <si>
    <t>120580001</t>
  </si>
  <si>
    <t>120590008</t>
  </si>
  <si>
    <t>120590001</t>
  </si>
  <si>
    <t>120600034</t>
  </si>
  <si>
    <t>120020022</t>
  </si>
  <si>
    <t>120280101</t>
  </si>
  <si>
    <t>120280326</t>
  </si>
  <si>
    <t>120290045</t>
  </si>
  <si>
    <t>120290058</t>
  </si>
  <si>
    <t>120290053</t>
  </si>
  <si>
    <t>120790004</t>
  </si>
  <si>
    <t>120320074</t>
  </si>
  <si>
    <t>120420016</t>
  </si>
  <si>
    <t>120400019</t>
  </si>
  <si>
    <t>120510016</t>
  </si>
  <si>
    <t>120510001</t>
  </si>
  <si>
    <t>120440001</t>
  </si>
  <si>
    <t>120610002</t>
  </si>
  <si>
    <t>120610001</t>
  </si>
  <si>
    <t>120740010</t>
  </si>
  <si>
    <t>120740012</t>
  </si>
  <si>
    <t>120040001</t>
  </si>
  <si>
    <t>120780001</t>
  </si>
  <si>
    <t>120200001</t>
  </si>
  <si>
    <t>120240001</t>
  </si>
  <si>
    <t>120330001</t>
  </si>
  <si>
    <t>120430001</t>
  </si>
  <si>
    <t>120430033</t>
  </si>
  <si>
    <t>120450001</t>
  </si>
  <si>
    <t>120650001</t>
  </si>
  <si>
    <t>120690001</t>
  </si>
  <si>
    <t>120700002</t>
  </si>
  <si>
    <t>120700001</t>
  </si>
  <si>
    <t>120210001</t>
  </si>
  <si>
    <t>120110071</t>
  </si>
  <si>
    <t>120110043</t>
  </si>
  <si>
    <t>120140001</t>
  </si>
  <si>
    <t>120160044</t>
  </si>
  <si>
    <t>120210008</t>
  </si>
  <si>
    <t>120210012</t>
  </si>
  <si>
    <t>120210057</t>
  </si>
  <si>
    <t>120210062</t>
  </si>
  <si>
    <t>120480001</t>
  </si>
  <si>
    <t>120570079</t>
  </si>
  <si>
    <t>120570059</t>
  </si>
  <si>
    <t>120380001</t>
  </si>
  <si>
    <t>120120003</t>
  </si>
  <si>
    <t>120120014</t>
  </si>
  <si>
    <t>120230009</t>
  </si>
  <si>
    <t>120250017</t>
  </si>
  <si>
    <t>120250021</t>
  </si>
  <si>
    <t>120250010</t>
  </si>
  <si>
    <t>120800001</t>
  </si>
  <si>
    <t>120460015</t>
  </si>
  <si>
    <t>120460001</t>
  </si>
  <si>
    <t>120520008</t>
  </si>
  <si>
    <t>120520001</t>
  </si>
  <si>
    <t>CONSTRUCCIÓN DE CAPTACIÓN Y LÍNEA DE CONDUCCIÓN POR GRAVEDAD EN LA LOCALIDAD DE SAN LUIS ACATLAN MUNICIPIO DE SAN LUIS ACATLAN</t>
  </si>
  <si>
    <t>120560024, 0035, 0037, 0043, 0046</t>
  </si>
  <si>
    <t>120560014</t>
  </si>
  <si>
    <t>120620017</t>
  </si>
  <si>
    <t>120710001</t>
  </si>
  <si>
    <t>120010128</t>
  </si>
  <si>
    <t>PROY</t>
  </si>
  <si>
    <t>OTRO</t>
  </si>
  <si>
    <t>FR</t>
  </si>
  <si>
    <t>SECTORIZACIÓN DEL SISTEMA DE AGUA POTABLE Y CONCLUSIÓN DEL ACUAFERICO (PRIMERA ETAPA) EN LA LOCALIDAD DE IGUALA MUNICIPIO DE IGUALA DE LA INDEPENDENCIA</t>
  </si>
  <si>
    <t>CONSTRUCCION DEL SISTEMA DE AGUA POTABLE EN LA LOCALIDAD DE ACUITLAPAN MUNICIPIO DE TAXCO DE ALARCON</t>
  </si>
  <si>
    <t>CONSTRUCCIÓN DEL SISTEMA DE DRENAJE SANITARIO EN LA LOCALIDAD DE COYUCA DE BENÍTEZ MUNICIPIO DE COYUCA DE BENÍTEZ</t>
  </si>
  <si>
    <t>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</si>
</sst>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2">
    <font>
      <sz val="8.5"/>
      <color indexed="10"/>
      <name val="Arial Cy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8.5"/>
      <name val="Arial"/>
      <family val="2"/>
    </font>
    <font>
      <b/>
      <sz val="10"/>
      <name val="Arial"/>
      <family val="2"/>
    </font>
    <font>
      <sz val="8.5"/>
      <color indexed="10"/>
      <name val="Arial Cyr"/>
    </font>
    <font>
      <sz val="10"/>
      <name val="Arial"/>
      <family val="2"/>
    </font>
    <font>
      <sz val="8.5"/>
      <color theme="1"/>
      <name val="Arial"/>
      <family val="2"/>
    </font>
    <font>
      <b/>
      <sz val="36"/>
      <name val="Arial"/>
      <family val="2"/>
    </font>
    <font>
      <sz val="36"/>
      <name val="Arial Cyr"/>
    </font>
    <font>
      <b/>
      <sz val="18"/>
      <name val="Arial"/>
      <family val="2"/>
    </font>
    <font>
      <sz val="12"/>
      <name val="Arial Cyr"/>
    </font>
    <font>
      <b/>
      <sz val="16"/>
      <name val="Arial"/>
      <family val="2"/>
    </font>
    <font>
      <b/>
      <sz val="12"/>
      <name val="Arial Cyr"/>
    </font>
    <font>
      <sz val="12"/>
      <color indexed="10"/>
      <name val="Arial Cyr"/>
    </font>
    <font>
      <b/>
      <sz val="7"/>
      <name val="Arial"/>
      <family val="2"/>
    </font>
    <font>
      <b/>
      <sz val="8.5"/>
      <color indexed="10"/>
      <name val="Arial Cyr"/>
    </font>
  </fonts>
  <fills count="22">
    <fill>
      <patternFill patternType="none"/>
    </fill>
    <fill>
      <patternFill patternType="gray125"/>
    </fill>
    <fill>
      <patternFill patternType="solid">
        <fgColor theme="0" tint="-0.14999847407452621"/>
        <bgColor indexed="9"/>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39997558519241921"/>
        <bgColor indexed="9"/>
      </patternFill>
    </fill>
    <fill>
      <patternFill patternType="solid">
        <fgColor rgb="FF92D05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9" tint="-0.49998474074526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FF00"/>
        <bgColor indexed="9"/>
      </patternFill>
    </fill>
    <fill>
      <patternFill patternType="solid">
        <fgColor rgb="FF00B0F0"/>
        <bgColor indexed="9"/>
      </patternFill>
    </fill>
    <fill>
      <patternFill patternType="solid">
        <fgColor rgb="FF00B050"/>
        <bgColor indexed="64"/>
      </patternFill>
    </fill>
    <fill>
      <patternFill patternType="solid">
        <fgColor theme="7" tint="-0.249977111117893"/>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s>
  <cellStyleXfs count="38">
    <xf numFmtId="0" fontId="0" fillId="0" borderId="0" applyFill="0" applyProtection="0"/>
    <xf numFmtId="43" fontId="10" fillId="0" borderId="0" applyFont="0" applyFill="0" applyBorder="0" applyAlignment="0" applyProtection="0"/>
    <xf numFmtId="0" fontId="11" fillId="0" borderId="0"/>
    <xf numFmtId="0" fontId="11" fillId="0" borderId="0"/>
    <xf numFmtId="0" fontId="6" fillId="0" borderId="0"/>
    <xf numFmtId="0" fontId="11" fillId="0" borderId="0"/>
    <xf numFmtId="9" fontId="10"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2" fillId="0" borderId="0"/>
    <xf numFmtId="43"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10">
    <xf numFmtId="0" fontId="0" fillId="0" borderId="0" xfId="0" applyFill="1" applyProtection="1"/>
    <xf numFmtId="0" fontId="8" fillId="0" borderId="0" xfId="0" applyFont="1" applyFill="1" applyAlignment="1" applyProtection="1">
      <alignment horizontal="justify" vertical="top" wrapText="1"/>
    </xf>
    <xf numFmtId="0" fontId="8" fillId="3" borderId="0" xfId="0" applyFont="1" applyFill="1" applyAlignment="1" applyProtection="1">
      <alignment vertical="center"/>
    </xf>
    <xf numFmtId="0" fontId="7" fillId="0" borderId="0" xfId="0" applyFont="1" applyFill="1" applyAlignment="1" applyProtection="1"/>
    <xf numFmtId="43" fontId="12" fillId="0" borderId="0" xfId="2" applyNumberFormat="1" applyFont="1" applyFill="1" applyAlignment="1">
      <alignment horizontal="center" vertical="center"/>
    </xf>
    <xf numFmtId="0" fontId="12" fillId="0" borderId="0" xfId="2" applyFont="1" applyFill="1" applyAlignment="1">
      <alignment vertical="top"/>
    </xf>
    <xf numFmtId="0" fontId="12" fillId="0" borderId="0" xfId="4" applyFont="1" applyFill="1"/>
    <xf numFmtId="43" fontId="12" fillId="0" borderId="0" xfId="2" applyNumberFormat="1" applyFont="1" applyFill="1" applyAlignment="1">
      <alignment vertical="top"/>
    </xf>
    <xf numFmtId="43" fontId="12" fillId="0" borderId="0" xfId="2" applyNumberFormat="1" applyFont="1" applyFill="1" applyAlignment="1">
      <alignment vertical="center"/>
    </xf>
    <xf numFmtId="0" fontId="8" fillId="0" borderId="0" xfId="0" applyFont="1" applyFill="1" applyAlignment="1" applyProtection="1">
      <alignment wrapText="1"/>
    </xf>
    <xf numFmtId="3" fontId="8" fillId="0" borderId="0" xfId="0" applyNumberFormat="1" applyFont="1" applyFill="1" applyAlignment="1" applyProtection="1">
      <alignment wrapText="1"/>
    </xf>
    <xf numFmtId="0" fontId="9" fillId="6" borderId="1" xfId="0" applyFont="1" applyFill="1" applyBorder="1" applyAlignment="1" applyProtection="1">
      <alignment horizontal="center" vertical="center" wrapText="1"/>
    </xf>
    <xf numFmtId="0" fontId="9" fillId="5" borderId="1" xfId="0" applyFont="1" applyFill="1" applyBorder="1" applyAlignment="1" applyProtection="1">
      <alignment vertical="center" wrapText="1"/>
    </xf>
    <xf numFmtId="3" fontId="9" fillId="5" borderId="1" xfId="0" applyNumberFormat="1" applyFont="1" applyFill="1" applyBorder="1" applyAlignment="1" applyProtection="1">
      <alignment vertical="center" wrapText="1"/>
    </xf>
    <xf numFmtId="0" fontId="9" fillId="2" borderId="2" xfId="0" applyFont="1" applyFill="1" applyBorder="1" applyAlignment="1" applyProtection="1">
      <alignment vertical="center" wrapText="1"/>
    </xf>
    <xf numFmtId="43" fontId="9" fillId="5" borderId="1" xfId="1" applyFont="1" applyFill="1" applyBorder="1" applyAlignment="1" applyProtection="1">
      <alignment horizontal="center" vertical="center" wrapText="1"/>
    </xf>
    <xf numFmtId="0" fontId="8" fillId="6" borderId="2" xfId="2" applyFont="1" applyFill="1" applyBorder="1" applyAlignment="1">
      <alignment vertical="center"/>
    </xf>
    <xf numFmtId="0" fontId="8" fillId="6" borderId="3" xfId="2" applyFont="1" applyFill="1" applyBorder="1" applyAlignment="1">
      <alignment vertical="center"/>
    </xf>
    <xf numFmtId="0" fontId="8" fillId="6" borderId="4" xfId="2" applyFont="1" applyFill="1" applyBorder="1" applyAlignment="1">
      <alignment vertical="center"/>
    </xf>
    <xf numFmtId="0" fontId="12" fillId="8" borderId="1" xfId="2" applyFont="1" applyFill="1" applyBorder="1" applyAlignment="1">
      <alignment horizontal="center" vertical="center"/>
    </xf>
    <xf numFmtId="0" fontId="12" fillId="9" borderId="1" xfId="2" applyFont="1" applyFill="1" applyBorder="1" applyAlignment="1">
      <alignment horizontal="center" vertical="center"/>
    </xf>
    <xf numFmtId="0" fontId="12" fillId="10" borderId="1" xfId="2" applyFont="1" applyFill="1" applyBorder="1" applyAlignment="1">
      <alignment horizontal="center" vertical="center"/>
    </xf>
    <xf numFmtId="0" fontId="9" fillId="2" borderId="0" xfId="0" applyFont="1" applyFill="1" applyBorder="1" applyAlignment="1" applyProtection="1">
      <alignment vertical="center" wrapText="1"/>
    </xf>
    <xf numFmtId="0" fontId="12" fillId="11" borderId="1" xfId="2" applyFont="1" applyFill="1" applyBorder="1" applyAlignment="1">
      <alignment horizontal="center" vertical="center"/>
    </xf>
    <xf numFmtId="0" fontId="12" fillId="12" borderId="1" xfId="2" applyFont="1" applyFill="1" applyBorder="1" applyAlignment="1">
      <alignment horizontal="center" vertical="center"/>
    </xf>
    <xf numFmtId="0" fontId="12" fillId="13" borderId="1" xfId="2" applyFont="1" applyFill="1" applyBorder="1" applyAlignment="1">
      <alignment horizontal="center" vertical="center"/>
    </xf>
    <xf numFmtId="0" fontId="12" fillId="14" borderId="1" xfId="2" applyFont="1" applyFill="1" applyBorder="1" applyAlignment="1">
      <alignment horizontal="center" vertical="center"/>
    </xf>
    <xf numFmtId="3" fontId="9" fillId="5" borderId="9" xfId="0" applyNumberFormat="1" applyFont="1" applyFill="1" applyBorder="1" applyAlignment="1" applyProtection="1">
      <alignment vertical="center" wrapText="1"/>
    </xf>
    <xf numFmtId="3" fontId="9" fillId="5" borderId="10" xfId="0" applyNumberFormat="1" applyFont="1" applyFill="1" applyBorder="1" applyAlignment="1" applyProtection="1">
      <alignment vertical="center" wrapText="1"/>
    </xf>
    <xf numFmtId="43" fontId="9" fillId="5" borderId="1" xfId="1" applyFont="1" applyFill="1" applyBorder="1" applyAlignment="1" applyProtection="1">
      <alignment horizontal="right" vertical="center" wrapText="1"/>
    </xf>
    <xf numFmtId="43" fontId="9" fillId="6" borderId="1" xfId="1" applyFont="1" applyFill="1" applyBorder="1" applyAlignment="1">
      <alignment horizontal="center" vertical="center"/>
    </xf>
    <xf numFmtId="43" fontId="8" fillId="0" borderId="0" xfId="1" applyFont="1" applyFill="1" applyAlignment="1" applyProtection="1">
      <alignment horizontal="justify" vertical="top" wrapText="1"/>
    </xf>
    <xf numFmtId="0" fontId="0" fillId="0" borderId="0" xfId="0" applyFill="1" applyAlignment="1" applyProtection="1">
      <alignment horizontal="right"/>
    </xf>
    <xf numFmtId="0" fontId="15" fillId="16" borderId="12" xfId="0" applyFont="1" applyFill="1" applyBorder="1" applyAlignment="1" applyProtection="1">
      <alignment horizontal="left" vertical="center" wrapText="1"/>
    </xf>
    <xf numFmtId="0" fontId="15" fillId="16" borderId="12" xfId="0" applyFont="1" applyFill="1" applyBorder="1" applyAlignment="1" applyProtection="1">
      <alignment horizontal="center" vertical="center" wrapText="1"/>
    </xf>
    <xf numFmtId="0" fontId="15" fillId="0" borderId="13" xfId="0" applyFont="1" applyFill="1" applyBorder="1" applyAlignment="1" applyProtection="1">
      <alignment horizontal="left" vertical="center" wrapText="1"/>
    </xf>
    <xf numFmtId="43" fontId="16" fillId="0" borderId="14" xfId="1" applyFont="1" applyFill="1" applyBorder="1" applyAlignment="1" applyProtection="1">
      <alignment horizontal="right" vertical="center"/>
    </xf>
    <xf numFmtId="10" fontId="0" fillId="0" borderId="0" xfId="6" applyNumberFormat="1" applyFont="1" applyFill="1" applyProtection="1"/>
    <xf numFmtId="43" fontId="0" fillId="0" borderId="0" xfId="0" applyNumberFormat="1" applyFill="1" applyProtection="1"/>
    <xf numFmtId="0" fontId="15" fillId="0" borderId="15" xfId="0" applyFont="1" applyFill="1" applyBorder="1" applyAlignment="1" applyProtection="1">
      <alignment horizontal="left" vertical="center" wrapText="1"/>
    </xf>
    <xf numFmtId="43" fontId="16" fillId="0" borderId="1" xfId="1" applyFont="1" applyFill="1" applyBorder="1" applyAlignment="1" applyProtection="1">
      <alignment horizontal="right" vertical="center"/>
    </xf>
    <xf numFmtId="0" fontId="17" fillId="16" borderId="12" xfId="0" applyFont="1" applyFill="1" applyBorder="1" applyAlignment="1" applyProtection="1">
      <alignment horizontal="left" vertical="center" wrapText="1"/>
    </xf>
    <xf numFmtId="43" fontId="18" fillId="16" borderId="12" xfId="1" applyFont="1" applyFill="1" applyBorder="1" applyAlignment="1" applyProtection="1">
      <alignment horizontal="right" vertical="center"/>
    </xf>
    <xf numFmtId="0" fontId="17" fillId="17" borderId="12" xfId="0" applyFont="1" applyFill="1" applyBorder="1" applyAlignment="1" applyProtection="1">
      <alignment horizontal="left" vertical="center" wrapText="1"/>
    </xf>
    <xf numFmtId="43" fontId="18" fillId="17" borderId="12" xfId="1" applyFont="1" applyFill="1" applyBorder="1" applyAlignment="1" applyProtection="1">
      <alignment horizontal="right" vertical="center"/>
    </xf>
    <xf numFmtId="43" fontId="0" fillId="0" borderId="0" xfId="0" applyNumberFormat="1" applyFill="1" applyAlignment="1" applyProtection="1">
      <alignment horizontal="right"/>
    </xf>
    <xf numFmtId="0" fontId="19" fillId="0" borderId="0" xfId="0" applyFont="1" applyFill="1" applyProtection="1"/>
    <xf numFmtId="43" fontId="19" fillId="0" borderId="0" xfId="1" applyFont="1" applyFill="1" applyProtection="1"/>
    <xf numFmtId="43" fontId="19" fillId="0" borderId="0" xfId="0" applyNumberFormat="1" applyFont="1" applyFill="1" applyProtection="1"/>
    <xf numFmtId="43" fontId="0" fillId="0" borderId="0" xfId="1" applyFont="1" applyFill="1" applyAlignment="1" applyProtection="1">
      <alignment horizontal="right"/>
    </xf>
    <xf numFmtId="43" fontId="9" fillId="4" borderId="11" xfId="1" applyFont="1" applyFill="1" applyBorder="1" applyAlignment="1" applyProtection="1">
      <alignment horizontal="center" vertical="center" wrapText="1"/>
    </xf>
    <xf numFmtId="43" fontId="9" fillId="4" borderId="6" xfId="1" applyFont="1" applyFill="1" applyBorder="1" applyAlignment="1" applyProtection="1">
      <alignment horizontal="center" vertical="center" wrapText="1"/>
    </xf>
    <xf numFmtId="43" fontId="9" fillId="4" borderId="1" xfId="1" applyFont="1" applyFill="1" applyBorder="1" applyAlignment="1" applyProtection="1">
      <alignment horizontal="center" vertical="center" wrapText="1"/>
    </xf>
    <xf numFmtId="43" fontId="9" fillId="6" borderId="1" xfId="1" applyFont="1" applyFill="1" applyBorder="1" applyAlignment="1" applyProtection="1">
      <alignment horizontal="center" vertical="center" wrapText="1"/>
    </xf>
    <xf numFmtId="43" fontId="0" fillId="0" borderId="0" xfId="6" applyNumberFormat="1" applyFont="1" applyFill="1" applyProtection="1"/>
    <xf numFmtId="9" fontId="0" fillId="0" borderId="0" xfId="6" applyFont="1" applyFill="1" applyProtection="1"/>
    <xf numFmtId="43" fontId="9" fillId="18" borderId="1" xfId="1" applyFont="1" applyFill="1" applyBorder="1" applyAlignment="1" applyProtection="1">
      <alignment horizontal="center" vertical="center" wrapText="1"/>
    </xf>
    <xf numFmtId="43" fontId="12" fillId="0" borderId="1" xfId="1" applyFont="1" applyFill="1" applyBorder="1" applyAlignment="1">
      <alignment horizontal="center" vertical="center" wrapText="1"/>
    </xf>
    <xf numFmtId="0" fontId="0" fillId="0" borderId="0" xfId="0" applyFill="1" applyAlignment="1" applyProtection="1">
      <alignment wrapText="1"/>
    </xf>
    <xf numFmtId="10" fontId="0" fillId="0" borderId="0" xfId="0" applyNumberFormat="1" applyFill="1" applyProtection="1"/>
    <xf numFmtId="0" fontId="21" fillId="0" borderId="1" xfId="0" applyFont="1" applyFill="1" applyBorder="1" applyAlignment="1" applyProtection="1">
      <alignment horizontal="center" vertical="center"/>
    </xf>
    <xf numFmtId="0" fontId="21" fillId="0" borderId="1" xfId="0" applyFont="1" applyFill="1" applyBorder="1" applyAlignment="1" applyProtection="1">
      <alignment horizontal="center" vertical="center" wrapText="1"/>
    </xf>
    <xf numFmtId="0" fontId="20" fillId="0" borderId="1" xfId="0" applyFont="1" applyFill="1" applyBorder="1" applyAlignment="1">
      <alignment horizontal="center" vertical="center" wrapText="1"/>
    </xf>
    <xf numFmtId="10" fontId="20" fillId="0" borderId="1" xfId="0" applyNumberFormat="1" applyFont="1" applyFill="1" applyBorder="1" applyAlignment="1">
      <alignment horizontal="center" vertical="center" wrapText="1"/>
    </xf>
    <xf numFmtId="0" fontId="0" fillId="0" borderId="16" xfId="0" applyFill="1" applyBorder="1" applyProtection="1"/>
    <xf numFmtId="0" fontId="0" fillId="0" borderId="16" xfId="0" applyFill="1" applyBorder="1" applyAlignment="1" applyProtection="1">
      <alignment wrapText="1"/>
    </xf>
    <xf numFmtId="10" fontId="0" fillId="0" borderId="16" xfId="0" applyNumberFormat="1" applyFill="1" applyBorder="1" applyProtection="1"/>
    <xf numFmtId="0" fontId="0" fillId="0" borderId="17" xfId="0" applyFill="1" applyBorder="1" applyProtection="1"/>
    <xf numFmtId="0" fontId="0" fillId="0" borderId="17" xfId="0" applyFill="1" applyBorder="1" applyAlignment="1" applyProtection="1">
      <alignment wrapText="1"/>
    </xf>
    <xf numFmtId="10" fontId="0" fillId="0" borderId="17" xfId="0" applyNumberFormat="1" applyFill="1" applyBorder="1" applyProtection="1"/>
    <xf numFmtId="0" fontId="0" fillId="0" borderId="18" xfId="0" applyFill="1" applyBorder="1" applyProtection="1"/>
    <xf numFmtId="0" fontId="0" fillId="0" borderId="18" xfId="0" applyFill="1" applyBorder="1" applyAlignment="1" applyProtection="1">
      <alignment wrapText="1"/>
    </xf>
    <xf numFmtId="10" fontId="0" fillId="0" borderId="18" xfId="0" applyNumberFormat="1" applyFill="1" applyBorder="1" applyProtection="1"/>
    <xf numFmtId="43" fontId="9" fillId="19" borderId="1" xfId="1" applyFont="1" applyFill="1" applyBorder="1" applyAlignment="1" applyProtection="1">
      <alignment horizontal="center" vertical="center" wrapText="1"/>
    </xf>
    <xf numFmtId="43" fontId="8" fillId="15" borderId="0" xfId="1" applyFont="1" applyFill="1" applyProtection="1"/>
    <xf numFmtId="0" fontId="8" fillId="3" borderId="0" xfId="0" applyFont="1" applyFill="1" applyAlignment="1" applyProtection="1">
      <alignment horizontal="center" vertical="center"/>
    </xf>
    <xf numFmtId="0" fontId="8" fillId="0" borderId="0" xfId="0" applyFont="1" applyFill="1" applyAlignment="1" applyProtection="1">
      <alignment horizontal="center" vertical="center"/>
    </xf>
    <xf numFmtId="0" fontId="8" fillId="0" borderId="0" xfId="0" applyFont="1" applyFill="1" applyProtection="1"/>
    <xf numFmtId="0" fontId="12" fillId="0" borderId="0" xfId="2" applyFont="1" applyFill="1" applyAlignment="1">
      <alignment horizontal="center" vertical="center"/>
    </xf>
    <xf numFmtId="3" fontId="12" fillId="0" borderId="1" xfId="0" applyNumberFormat="1" applyFont="1" applyFill="1" applyBorder="1" applyAlignment="1">
      <alignment horizontal="center" vertical="center" wrapText="1"/>
    </xf>
    <xf numFmtId="43" fontId="8" fillId="0" borderId="0" xfId="1" applyFont="1" applyFill="1" applyProtection="1"/>
    <xf numFmtId="0" fontId="12" fillId="7" borderId="1" xfId="2" applyFont="1" applyFill="1" applyBorder="1" applyAlignment="1">
      <alignment horizontal="center" vertical="center"/>
    </xf>
    <xf numFmtId="3" fontId="12" fillId="0" borderId="1" xfId="0" applyNumberFormat="1" applyFont="1" applyFill="1" applyBorder="1" applyAlignment="1">
      <alignment horizontal="justify" vertical="center" wrapText="1"/>
    </xf>
    <xf numFmtId="0" fontId="9" fillId="5" borderId="1" xfId="0" applyFont="1" applyFill="1" applyBorder="1" applyAlignment="1" applyProtection="1">
      <alignment horizontal="center" vertical="center" wrapText="1"/>
    </xf>
    <xf numFmtId="3" fontId="9" fillId="5" borderId="1"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wrapText="1"/>
    </xf>
    <xf numFmtId="3" fontId="9" fillId="5" borderId="11" xfId="0" applyNumberFormat="1" applyFont="1" applyFill="1" applyBorder="1" applyAlignment="1" applyProtection="1">
      <alignment horizontal="center" vertical="center" wrapText="1"/>
    </xf>
    <xf numFmtId="3" fontId="9" fillId="5" borderId="6" xfId="0" applyNumberFormat="1" applyFont="1" applyFill="1" applyBorder="1" applyAlignment="1" applyProtection="1">
      <alignment horizontal="center" vertical="center" wrapText="1"/>
    </xf>
    <xf numFmtId="43" fontId="9" fillId="0" borderId="0" xfId="1" applyFont="1" applyFill="1" applyBorder="1" applyAlignment="1">
      <alignment horizontal="center" vertical="center"/>
    </xf>
    <xf numFmtId="43" fontId="9" fillId="0" borderId="0" xfId="1" applyFont="1" applyFill="1" applyBorder="1" applyAlignment="1" applyProtection="1">
      <alignment horizontal="center" vertical="center" wrapText="1"/>
    </xf>
    <xf numFmtId="0" fontId="8" fillId="0" borderId="0" xfId="2" applyFont="1" applyFill="1" applyBorder="1" applyAlignment="1">
      <alignment vertical="center"/>
    </xf>
    <xf numFmtId="0" fontId="9" fillId="0" borderId="0" xfId="0" applyFont="1" applyFill="1" applyBorder="1" applyAlignment="1" applyProtection="1">
      <alignment horizontal="center" vertical="center" wrapText="1"/>
    </xf>
    <xf numFmtId="43" fontId="8" fillId="0" borderId="0" xfId="1" applyFont="1" applyFill="1" applyAlignment="1" applyProtection="1">
      <alignment horizontal="center" vertical="center"/>
    </xf>
    <xf numFmtId="3" fontId="12" fillId="15" borderId="1" xfId="0" applyNumberFormat="1" applyFont="1" applyFill="1" applyBorder="1" applyAlignment="1">
      <alignment horizontal="justify" vertical="center" wrapText="1"/>
    </xf>
    <xf numFmtId="3" fontId="12" fillId="20" borderId="1" xfId="0" applyNumberFormat="1" applyFont="1" applyFill="1" applyBorder="1" applyAlignment="1">
      <alignment horizontal="justify" vertical="center" wrapText="1"/>
    </xf>
    <xf numFmtId="3" fontId="12" fillId="21" borderId="1" xfId="0" applyNumberFormat="1" applyFont="1" applyFill="1" applyBorder="1" applyAlignment="1">
      <alignment horizontal="justify" vertical="center" wrapText="1"/>
    </xf>
    <xf numFmtId="3" fontId="9" fillId="5" borderId="7" xfId="0" applyNumberFormat="1" applyFont="1" applyFill="1" applyBorder="1" applyAlignment="1" applyProtection="1">
      <alignment horizontal="center" vertical="center" wrapText="1"/>
    </xf>
    <xf numFmtId="3" fontId="9" fillId="5" borderId="8"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5" borderId="1"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6" xfId="0" applyFont="1" applyFill="1" applyBorder="1" applyAlignment="1" applyProtection="1">
      <alignment horizontal="center" vertical="center" wrapText="1"/>
    </xf>
    <xf numFmtId="3" fontId="9" fillId="5" borderId="1"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3" fontId="9" fillId="5" borderId="11" xfId="0" applyNumberFormat="1" applyFont="1" applyFill="1" applyBorder="1" applyAlignment="1" applyProtection="1">
      <alignment horizontal="center" vertical="center" wrapText="1"/>
    </xf>
    <xf numFmtId="3" fontId="9" fillId="5" borderId="6" xfId="0" applyNumberFormat="1" applyFont="1" applyFill="1" applyBorder="1" applyAlignment="1" applyProtection="1">
      <alignment horizontal="center" vertical="center" wrapText="1"/>
    </xf>
    <xf numFmtId="0" fontId="14" fillId="0" borderId="0" xfId="0" applyFont="1" applyFill="1" applyAlignment="1" applyProtection="1">
      <alignment horizontal="center"/>
    </xf>
  </cellXfs>
  <cellStyles count="38">
    <cellStyle name="Millares" xfId="1" builtinId="3"/>
    <cellStyle name="Millares 2" xfId="9"/>
    <cellStyle name="Millares 2 2" xfId="15"/>
    <cellStyle name="Millares 2 2 2" xfId="33"/>
    <cellStyle name="Millares 2 3" xfId="27"/>
    <cellStyle name="Millares 3" xfId="23"/>
    <cellStyle name="Millares 3 2" xfId="37"/>
    <cellStyle name="Millares 4" xfId="18"/>
    <cellStyle name="Normal" xfId="0" builtinId="0"/>
    <cellStyle name="Normal 11 19" xfId="20"/>
    <cellStyle name="Normal 15" xfId="3"/>
    <cellStyle name="Normal 2" xfId="7"/>
    <cellStyle name="Normal 2 2" xfId="2"/>
    <cellStyle name="Normal 2 3" xfId="10"/>
    <cellStyle name="Normal 2 3 2" xfId="16"/>
    <cellStyle name="Normal 2 3 2 2" xfId="34"/>
    <cellStyle name="Normal 2 3 3" xfId="28"/>
    <cellStyle name="Normal 2 4" xfId="13"/>
    <cellStyle name="Normal 2 4 2" xfId="31"/>
    <cellStyle name="Normal 2 5" xfId="25"/>
    <cellStyle name="Normal 3" xfId="4"/>
    <cellStyle name="Normal 3 2" xfId="12"/>
    <cellStyle name="Normal 3 2 2" xfId="30"/>
    <cellStyle name="Normal 3 3" xfId="24"/>
    <cellStyle name="Normal 4" xfId="22"/>
    <cellStyle name="Normal 4 2" xfId="19"/>
    <cellStyle name="Normal 4 3" xfId="36"/>
    <cellStyle name="Normal 5 2" xfId="5"/>
    <cellStyle name="Normal 7" xfId="21"/>
    <cellStyle name="Porcentaje" xfId="6" builtinId="5"/>
    <cellStyle name="Porcentaje 2" xfId="8"/>
    <cellStyle name="Porcentaje 2 2" xfId="11"/>
    <cellStyle name="Porcentaje 2 2 2" xfId="17"/>
    <cellStyle name="Porcentaje 2 2 2 2" xfId="35"/>
    <cellStyle name="Porcentaje 2 2 3" xfId="29"/>
    <cellStyle name="Porcentaje 2 3" xfId="14"/>
    <cellStyle name="Porcentaje 2 3 2" xfId="32"/>
    <cellStyle name="Porcentaje 2 4" xfId="2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FF"/>
      <rgbColor rgb="00000000"/>
      <rgbColor rgb="00003366"/>
      <rgbColor rgb="00FFFFCC"/>
      <rgbColor rgb="00006699"/>
      <rgbColor rgb="00CCCCCC"/>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846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3"/>
              <c:layout>
                <c:manualLayout>
                  <c:x val="9.0823009623796996E-2"/>
                  <c:y val="9.25681508383432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MX"/>
              </a:p>
            </c:txPr>
            <c:showLegendKey val="0"/>
            <c:showVal val="1"/>
            <c:showCatName val="0"/>
            <c:showSerName val="0"/>
            <c:showPercent val="0"/>
            <c:showBubbleSize val="0"/>
            <c:showLeaderLines val="1"/>
            <c:extLst>
              <c:ext xmlns:c15="http://schemas.microsoft.com/office/drawing/2012/chart" uri="{CE6537A1-D6FC-4f65-9D91-7224C49458BB}"/>
            </c:extLst>
          </c:dLbls>
          <c:cat>
            <c:strRef>
              <c:f>'RESUMEN - 1-2 PAQUETE'!$C$5:$J$5</c:f>
              <c:strCache>
                <c:ptCount val="4"/>
                <c:pt idx="0">
                  <c:v>FEDERAL FALTANTE</c:v>
                </c:pt>
                <c:pt idx="1">
                  <c:v>FEDERAL AUTORIZADO</c:v>
                </c:pt>
                <c:pt idx="2">
                  <c:v> ESTATAL</c:v>
                </c:pt>
                <c:pt idx="3">
                  <c:v>MUNICIPAL</c:v>
                </c:pt>
              </c:strCache>
            </c:strRef>
          </c:cat>
          <c:val>
            <c:numRef>
              <c:f>'RESUMEN - 1-2 PAQUETE'!$C$24:$J$24</c:f>
              <c:numCache>
                <c:formatCode>_(* #,##0.00_);_(* \(#,##0.00\);_(* "-"??_);_(@_)</c:formatCode>
                <c:ptCount val="4"/>
                <c:pt idx="0">
                  <c:v>0</c:v>
                </c:pt>
                <c:pt idx="1">
                  <c:v>0</c:v>
                </c:pt>
                <c:pt idx="2">
                  <c:v>0</c:v>
                </c:pt>
                <c:pt idx="3">
                  <c:v>0</c:v>
                </c:pt>
              </c:numCache>
            </c:numRef>
          </c:val>
        </c:ser>
        <c:dLbls>
          <c:showLegendKey val="0"/>
          <c:showVal val="0"/>
          <c:showCatName val="0"/>
          <c:showSerName val="0"/>
          <c:showPercent val="0"/>
          <c:showBubbleSize val="0"/>
          <c:showLeaderLines val="1"/>
        </c:dLbls>
      </c:pie3DChart>
    </c:plotArea>
    <c:legend>
      <c:legendPos val="r"/>
      <c:overlay val="0"/>
      <c:txPr>
        <a:bodyPr/>
        <a:lstStyle/>
        <a:p>
          <a:pPr>
            <a:defRPr sz="1800"/>
          </a:pPr>
          <a:endParaRPr lang="es-MX"/>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'RESUMEN REGION'!$B$5</c:f>
              <c:strCache>
                <c:ptCount val="1"/>
                <c:pt idx="0">
                  <c:v>TOTAL</c:v>
                </c:pt>
              </c:strCache>
            </c:strRef>
          </c:tx>
          <c:explosion val="25"/>
          <c:dLbls>
            <c:spPr>
              <a:noFill/>
              <a:ln>
                <a:noFill/>
              </a:ln>
              <a:effectLst/>
            </c:spPr>
            <c:txPr>
              <a:bodyPr/>
              <a:lstStyle/>
              <a:p>
                <a:pPr>
                  <a:defRPr sz="1600" b="1"/>
                </a:pPr>
                <a:endParaRPr lang="es-MX"/>
              </a:p>
            </c:txPr>
            <c:showLegendKey val="0"/>
            <c:showVal val="1"/>
            <c:showCatName val="0"/>
            <c:showSerName val="0"/>
            <c:showPercent val="0"/>
            <c:showBubbleSize val="0"/>
            <c:showLeaderLines val="1"/>
            <c:extLst>
              <c:ext xmlns:c15="http://schemas.microsoft.com/office/drawing/2012/chart" uri="{CE6537A1-D6FC-4f65-9D91-7224C49458BB}"/>
            </c:extLst>
          </c:dLbls>
          <c:cat>
            <c:strRef>
              <c:f>'RESUMEN REGION'!$A$6:$A$13</c:f>
              <c:strCache>
                <c:ptCount val="8"/>
                <c:pt idx="0">
                  <c:v>TIERRA CALIENTE</c:v>
                </c:pt>
                <c:pt idx="1">
                  <c:v>NORTE</c:v>
                </c:pt>
                <c:pt idx="2">
                  <c:v>CENTRO</c:v>
                </c:pt>
                <c:pt idx="3">
                  <c:v>MONTAÑA</c:v>
                </c:pt>
                <c:pt idx="4">
                  <c:v>COSTA GRANDE</c:v>
                </c:pt>
                <c:pt idx="5">
                  <c:v>COSTA CHICA</c:v>
                </c:pt>
                <c:pt idx="6">
                  <c:v>ACAPULCO</c:v>
                </c:pt>
                <c:pt idx="7">
                  <c:v>ESTATAL</c:v>
                </c:pt>
              </c:strCache>
            </c:strRef>
          </c:cat>
          <c:val>
            <c:numRef>
              <c:f>'RESUMEN REGION'!$B$6:$B$13</c:f>
              <c:numCache>
                <c:formatCode>_(* #,##0.00_);_(* \(#,##0.00\);_(* "-"??_);_(@_)</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plotArea>
    <c:legend>
      <c:legendPos val="r"/>
      <c:overlay val="0"/>
      <c:txPr>
        <a:bodyPr/>
        <a:lstStyle/>
        <a:p>
          <a:pPr>
            <a:defRPr sz="1600"/>
          </a:pPr>
          <a:endParaRPr lang="es-MX"/>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31</xdr:col>
      <xdr:colOff>78441</xdr:colOff>
      <xdr:row>0</xdr:row>
      <xdr:rowOff>13242</xdr:rowOff>
    </xdr:from>
    <xdr:to>
      <xdr:col>32</xdr:col>
      <xdr:colOff>1155302</xdr:colOff>
      <xdr:row>1</xdr:row>
      <xdr:rowOff>363069</xdr:rowOff>
    </xdr:to>
    <xdr:pic>
      <xdr:nvPicPr>
        <xdr:cNvPr id="2" name="8 Imagen" descr="capaseg 15-2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87029" y="13242"/>
          <a:ext cx="2275891" cy="865298"/>
        </a:xfrm>
        <a:prstGeom prst="rect">
          <a:avLst/>
        </a:prstGeom>
        <a:noFill/>
      </xdr:spPr>
    </xdr:pic>
    <xdr:clientData/>
  </xdr:twoCellAnchor>
  <xdr:twoCellAnchor editAs="oneCell">
    <xdr:from>
      <xdr:col>0</xdr:col>
      <xdr:colOff>0</xdr:colOff>
      <xdr:row>0</xdr:row>
      <xdr:rowOff>0</xdr:rowOff>
    </xdr:from>
    <xdr:to>
      <xdr:col>7</xdr:col>
      <xdr:colOff>73584</xdr:colOff>
      <xdr:row>1</xdr:row>
      <xdr:rowOff>533400</xdr:rowOff>
    </xdr:to>
    <xdr:pic>
      <xdr:nvPicPr>
        <xdr:cNvPr id="3" name="2 Imagen"/>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3034993" cy="1047750"/>
        </a:xfrm>
        <a:prstGeom prst="rect">
          <a:avLst/>
        </a:prstGeom>
      </xdr:spPr>
    </xdr:pic>
    <xdr:clientData/>
  </xdr:twoCellAnchor>
  <xdr:twoCellAnchor>
    <xdr:from>
      <xdr:col>4</xdr:col>
      <xdr:colOff>496042</xdr:colOff>
      <xdr:row>227</xdr:row>
      <xdr:rowOff>326478</xdr:rowOff>
    </xdr:from>
    <xdr:to>
      <xdr:col>21</xdr:col>
      <xdr:colOff>756384</xdr:colOff>
      <xdr:row>232</xdr:row>
      <xdr:rowOff>297419</xdr:rowOff>
    </xdr:to>
    <xdr:sp macro="" textlink="">
      <xdr:nvSpPr>
        <xdr:cNvPr id="4" name="3 CuadroTexto"/>
        <xdr:cNvSpPr txBox="1"/>
      </xdr:nvSpPr>
      <xdr:spPr>
        <a:xfrm>
          <a:off x="1465860" y="126662614"/>
          <a:ext cx="3793251" cy="18759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 sz="1500">
            <a:latin typeface="Arial" panose="020B0604020202020204" pitchFamily="34" charset="0"/>
            <a:cs typeface="Arial" panose="020B0604020202020204" pitchFamily="34" charset="0"/>
          </a:endParaRPr>
        </a:p>
        <a:p>
          <a:pPr algn="ctr"/>
          <a:endParaRPr lang="es-ES" sz="1500">
            <a:latin typeface="Arial" panose="020B0604020202020204" pitchFamily="34" charset="0"/>
            <a:cs typeface="Arial" panose="020B0604020202020204" pitchFamily="34" charset="0"/>
          </a:endParaRPr>
        </a:p>
        <a:p>
          <a:pPr algn="ctr"/>
          <a:endParaRPr lang="es-ES" sz="1500">
            <a:latin typeface="Arial" panose="020B0604020202020204" pitchFamily="34" charset="0"/>
            <a:cs typeface="Arial" panose="020B0604020202020204" pitchFamily="34" charset="0"/>
          </a:endParaRPr>
        </a:p>
        <a:p>
          <a:pPr algn="ctr"/>
          <a:r>
            <a:rPr lang="es-ES" sz="1500">
              <a:latin typeface="Arial" panose="020B0604020202020204" pitchFamily="34" charset="0"/>
              <a:cs typeface="Arial" panose="020B0604020202020204" pitchFamily="34" charset="0"/>
            </a:rPr>
            <a:t>_______________________________</a:t>
          </a:r>
        </a:p>
        <a:p>
          <a:pPr algn="ctr"/>
          <a:r>
            <a:rPr lang="es-ES" sz="1500" baseline="0">
              <a:latin typeface="Arial" panose="020B0604020202020204" pitchFamily="34" charset="0"/>
              <a:cs typeface="Arial" panose="020B0604020202020204" pitchFamily="34" charset="0"/>
            </a:rPr>
            <a:t>Elaborado por: </a:t>
          </a:r>
        </a:p>
        <a:p>
          <a:pPr algn="ctr"/>
          <a:r>
            <a:rPr lang="es-ES" sz="1500" baseline="0">
              <a:latin typeface="Arial" panose="020B0604020202020204" pitchFamily="34" charset="0"/>
              <a:cs typeface="Arial" panose="020B0604020202020204" pitchFamily="34" charset="0"/>
            </a:rPr>
            <a:t>Ing. Ismael Quebrado Román</a:t>
          </a:r>
          <a:endParaRPr lang="es-ES" sz="1500">
            <a:latin typeface="Arial" panose="020B0604020202020204" pitchFamily="34" charset="0"/>
            <a:cs typeface="Arial" panose="020B0604020202020204" pitchFamily="34" charset="0"/>
          </a:endParaRPr>
        </a:p>
        <a:p>
          <a:pPr algn="ctr"/>
          <a:r>
            <a:rPr lang="es-ES" sz="1500">
              <a:latin typeface="Arial" panose="020B0604020202020204" pitchFamily="34" charset="0"/>
              <a:cs typeface="Arial" panose="020B0604020202020204" pitchFamily="34" charset="0"/>
            </a:rPr>
            <a:t>Jefe</a:t>
          </a:r>
          <a:r>
            <a:rPr lang="es-ES" sz="1500" baseline="0">
              <a:latin typeface="Arial" panose="020B0604020202020204" pitchFamily="34" charset="0"/>
              <a:cs typeface="Arial" panose="020B0604020202020204" pitchFamily="34" charset="0"/>
            </a:rPr>
            <a:t> del Departamento de Programación</a:t>
          </a:r>
          <a:endParaRPr lang="es-ES" sz="1500">
            <a:latin typeface="Arial" panose="020B0604020202020204" pitchFamily="34" charset="0"/>
            <a:cs typeface="Arial" panose="020B0604020202020204" pitchFamily="34" charset="0"/>
          </a:endParaRPr>
        </a:p>
      </xdr:txBody>
    </xdr:sp>
    <xdr:clientData/>
  </xdr:twoCellAnchor>
  <xdr:twoCellAnchor>
    <xdr:from>
      <xdr:col>21</xdr:col>
      <xdr:colOff>1366016</xdr:colOff>
      <xdr:row>227</xdr:row>
      <xdr:rowOff>349332</xdr:rowOff>
    </xdr:from>
    <xdr:to>
      <xdr:col>27</xdr:col>
      <xdr:colOff>492346</xdr:colOff>
      <xdr:row>232</xdr:row>
      <xdr:rowOff>362808</xdr:rowOff>
    </xdr:to>
    <xdr:sp macro="" textlink="">
      <xdr:nvSpPr>
        <xdr:cNvPr id="5" name="4 CuadroTexto"/>
        <xdr:cNvSpPr txBox="1"/>
      </xdr:nvSpPr>
      <xdr:spPr>
        <a:xfrm>
          <a:off x="5868743" y="126685468"/>
          <a:ext cx="4893285" cy="19184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 sz="1500">
            <a:latin typeface="Arial" panose="020B0604020202020204" pitchFamily="34" charset="0"/>
            <a:cs typeface="Arial" panose="020B0604020202020204" pitchFamily="34" charset="0"/>
          </a:endParaRPr>
        </a:p>
        <a:p>
          <a:pPr algn="ctr"/>
          <a:endParaRPr lang="es-ES" sz="1500">
            <a:latin typeface="Arial" panose="020B0604020202020204" pitchFamily="34" charset="0"/>
            <a:cs typeface="Arial" panose="020B0604020202020204" pitchFamily="34" charset="0"/>
          </a:endParaRPr>
        </a:p>
        <a:p>
          <a:pPr algn="ctr"/>
          <a:endParaRPr lang="es-ES" sz="1500">
            <a:latin typeface="Arial" panose="020B0604020202020204" pitchFamily="34" charset="0"/>
            <a:cs typeface="Arial" panose="020B0604020202020204" pitchFamily="34" charset="0"/>
          </a:endParaRPr>
        </a:p>
        <a:p>
          <a:pPr algn="ctr"/>
          <a:r>
            <a:rPr lang="es-ES" sz="1500">
              <a:latin typeface="Arial" panose="020B0604020202020204" pitchFamily="34" charset="0"/>
              <a:cs typeface="Arial" panose="020B0604020202020204" pitchFamily="34" charset="0"/>
            </a:rPr>
            <a:t>______________________________</a:t>
          </a:r>
        </a:p>
        <a:p>
          <a:pPr algn="ctr"/>
          <a:r>
            <a:rPr lang="es-ES" sz="1500">
              <a:latin typeface="Arial" panose="020B0604020202020204" pitchFamily="34" charset="0"/>
              <a:cs typeface="Arial" panose="020B0604020202020204" pitchFamily="34" charset="0"/>
            </a:rPr>
            <a:t>Revisado por</a:t>
          </a:r>
          <a:r>
            <a:rPr lang="es-ES" sz="1500" baseline="0">
              <a:latin typeface="Arial" panose="020B0604020202020204" pitchFamily="34" charset="0"/>
              <a:cs typeface="Arial" panose="020B0604020202020204" pitchFamily="34" charset="0"/>
            </a:rPr>
            <a:t>: </a:t>
          </a:r>
        </a:p>
        <a:p>
          <a:pPr algn="ctr"/>
          <a:r>
            <a:rPr lang="es-ES" sz="1500" baseline="0">
              <a:latin typeface="Arial" panose="020B0604020202020204" pitchFamily="34" charset="0"/>
              <a:cs typeface="Arial" panose="020B0604020202020204" pitchFamily="34" charset="0"/>
            </a:rPr>
            <a:t>Ing. Francisco J. Nájera Maldonado</a:t>
          </a:r>
          <a:endParaRPr lang="es-ES" sz="1500">
            <a:latin typeface="Arial" panose="020B0604020202020204" pitchFamily="34" charset="0"/>
            <a:cs typeface="Arial" panose="020B0604020202020204" pitchFamily="34" charset="0"/>
          </a:endParaRPr>
        </a:p>
        <a:p>
          <a:pPr algn="ctr"/>
          <a:r>
            <a:rPr lang="es-ES" sz="1500">
              <a:latin typeface="Arial" panose="020B0604020202020204" pitchFamily="34" charset="0"/>
              <a:cs typeface="Arial" panose="020B0604020202020204" pitchFamily="34" charset="0"/>
            </a:rPr>
            <a:t>Director</a:t>
          </a:r>
          <a:r>
            <a:rPr lang="es-ES" sz="1500" baseline="0">
              <a:latin typeface="Arial" panose="020B0604020202020204" pitchFamily="34" charset="0"/>
              <a:cs typeface="Arial" panose="020B0604020202020204" pitchFamily="34" charset="0"/>
            </a:rPr>
            <a:t> de Planeación</a:t>
          </a:r>
          <a:endParaRPr lang="es-ES" sz="1500">
            <a:latin typeface="Arial" panose="020B0604020202020204" pitchFamily="34" charset="0"/>
            <a:cs typeface="Arial" panose="020B0604020202020204" pitchFamily="34" charset="0"/>
          </a:endParaRPr>
        </a:p>
      </xdr:txBody>
    </xdr:sp>
    <xdr:clientData/>
  </xdr:twoCellAnchor>
  <xdr:twoCellAnchor>
    <xdr:from>
      <xdr:col>28</xdr:col>
      <xdr:colOff>189719</xdr:colOff>
      <xdr:row>227</xdr:row>
      <xdr:rowOff>347601</xdr:rowOff>
    </xdr:from>
    <xdr:to>
      <xdr:col>31</xdr:col>
      <xdr:colOff>658093</xdr:colOff>
      <xdr:row>232</xdr:row>
      <xdr:rowOff>287993</xdr:rowOff>
    </xdr:to>
    <xdr:sp macro="" textlink="">
      <xdr:nvSpPr>
        <xdr:cNvPr id="6" name="5 CuadroTexto"/>
        <xdr:cNvSpPr txBox="1"/>
      </xdr:nvSpPr>
      <xdr:spPr>
        <a:xfrm>
          <a:off x="11619719" y="126683737"/>
          <a:ext cx="3845419" cy="18453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 sz="1500">
            <a:latin typeface="Arial" panose="020B0604020202020204" pitchFamily="34" charset="0"/>
            <a:cs typeface="Arial" panose="020B0604020202020204" pitchFamily="34" charset="0"/>
          </a:endParaRPr>
        </a:p>
        <a:p>
          <a:pPr algn="ctr"/>
          <a:endParaRPr lang="es-ES" sz="1500">
            <a:latin typeface="Arial" panose="020B0604020202020204" pitchFamily="34" charset="0"/>
            <a:cs typeface="Arial" panose="020B0604020202020204" pitchFamily="34" charset="0"/>
          </a:endParaRPr>
        </a:p>
        <a:p>
          <a:pPr algn="ctr"/>
          <a:endParaRPr lang="es-ES" sz="1500">
            <a:latin typeface="Arial" panose="020B0604020202020204" pitchFamily="34" charset="0"/>
            <a:cs typeface="Arial" panose="020B0604020202020204" pitchFamily="34" charset="0"/>
          </a:endParaRPr>
        </a:p>
        <a:p>
          <a:pPr algn="ctr"/>
          <a:r>
            <a:rPr lang="es-ES" sz="1500">
              <a:latin typeface="Arial" panose="020B0604020202020204" pitchFamily="34" charset="0"/>
              <a:cs typeface="Arial" panose="020B0604020202020204" pitchFamily="34" charset="0"/>
            </a:rPr>
            <a:t>___________________________</a:t>
          </a:r>
        </a:p>
        <a:p>
          <a:pPr algn="ctr"/>
          <a:r>
            <a:rPr lang="es-ES" sz="1500">
              <a:latin typeface="Arial" panose="020B0604020202020204" pitchFamily="34" charset="0"/>
              <a:cs typeface="Arial" panose="020B0604020202020204" pitchFamily="34" charset="0"/>
            </a:rPr>
            <a:t>Aprobado por:</a:t>
          </a:r>
          <a:r>
            <a:rPr lang="es-ES" sz="1500" baseline="0">
              <a:latin typeface="Arial" panose="020B0604020202020204" pitchFamily="34" charset="0"/>
              <a:cs typeface="Arial" panose="020B0604020202020204" pitchFamily="34" charset="0"/>
            </a:rPr>
            <a:t> </a:t>
          </a:r>
        </a:p>
        <a:p>
          <a:pPr algn="ctr"/>
          <a:r>
            <a:rPr lang="es-ES" sz="1500" baseline="0">
              <a:latin typeface="Arial" panose="020B0604020202020204" pitchFamily="34" charset="0"/>
              <a:cs typeface="Arial" panose="020B0604020202020204" pitchFamily="34" charset="0"/>
            </a:rPr>
            <a:t>Ing. Arturo Jesús Palma Carro</a:t>
          </a:r>
          <a:endParaRPr lang="es-ES" sz="1500">
            <a:latin typeface="Arial" panose="020B0604020202020204" pitchFamily="34" charset="0"/>
            <a:cs typeface="Arial" panose="020B0604020202020204" pitchFamily="34" charset="0"/>
          </a:endParaRPr>
        </a:p>
        <a:p>
          <a:pPr algn="ctr"/>
          <a:r>
            <a:rPr lang="es-ES" sz="1500">
              <a:latin typeface="Arial" panose="020B0604020202020204" pitchFamily="34" charset="0"/>
              <a:cs typeface="Arial" panose="020B0604020202020204" pitchFamily="34" charset="0"/>
            </a:rPr>
            <a:t>Director General</a:t>
          </a:r>
          <a:r>
            <a:rPr lang="es-ES" sz="1500" baseline="0">
              <a:latin typeface="Arial" panose="020B0604020202020204" pitchFamily="34" charset="0"/>
              <a:cs typeface="Arial" panose="020B0604020202020204" pitchFamily="34" charset="0"/>
            </a:rPr>
            <a:t> de la CAPASEG</a:t>
          </a:r>
          <a:endParaRPr lang="es-ES" sz="1500">
            <a:latin typeface="Arial" panose="020B0604020202020204" pitchFamily="34" charset="0"/>
            <a:cs typeface="Arial" panose="020B0604020202020204" pitchFamily="34" charset="0"/>
          </a:endParaRPr>
        </a:p>
      </xdr:txBody>
    </xdr:sp>
    <xdr:clientData/>
  </xdr:twoCellAnchor>
  <xdr:twoCellAnchor>
    <xdr:from>
      <xdr:col>32</xdr:col>
      <xdr:colOff>377290</xdr:colOff>
      <xdr:row>227</xdr:row>
      <xdr:rowOff>372343</xdr:rowOff>
    </xdr:from>
    <xdr:to>
      <xdr:col>36</xdr:col>
      <xdr:colOff>163198</xdr:colOff>
      <xdr:row>232</xdr:row>
      <xdr:rowOff>312735</xdr:rowOff>
    </xdr:to>
    <xdr:sp macro="" textlink="">
      <xdr:nvSpPr>
        <xdr:cNvPr id="8" name="7 CuadroTexto"/>
        <xdr:cNvSpPr txBox="1"/>
      </xdr:nvSpPr>
      <xdr:spPr>
        <a:xfrm>
          <a:off x="16379290" y="126708479"/>
          <a:ext cx="4565726" cy="18453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 sz="1500">
            <a:latin typeface="Arial" panose="020B0604020202020204" pitchFamily="34" charset="0"/>
            <a:cs typeface="Arial" panose="020B0604020202020204" pitchFamily="34" charset="0"/>
          </a:endParaRPr>
        </a:p>
        <a:p>
          <a:pPr algn="ctr"/>
          <a:endParaRPr lang="es-ES" sz="1500">
            <a:latin typeface="Arial" panose="020B0604020202020204" pitchFamily="34" charset="0"/>
            <a:cs typeface="Arial" panose="020B0604020202020204" pitchFamily="34" charset="0"/>
          </a:endParaRPr>
        </a:p>
        <a:p>
          <a:pPr algn="ctr"/>
          <a:endParaRPr lang="es-ES" sz="1500">
            <a:latin typeface="Arial" panose="020B0604020202020204" pitchFamily="34" charset="0"/>
            <a:cs typeface="Arial" panose="020B0604020202020204" pitchFamily="34" charset="0"/>
          </a:endParaRPr>
        </a:p>
        <a:p>
          <a:pPr algn="ctr"/>
          <a:r>
            <a:rPr lang="es-ES" sz="1500">
              <a:latin typeface="Arial" panose="020B0604020202020204" pitchFamily="34" charset="0"/>
              <a:cs typeface="Arial" panose="020B0604020202020204" pitchFamily="34" charset="0"/>
            </a:rPr>
            <a:t>___________________________</a:t>
          </a:r>
        </a:p>
        <a:p>
          <a:pPr algn="ctr"/>
          <a:r>
            <a:rPr lang="es-ES" sz="1500">
              <a:latin typeface="Arial" panose="020B0604020202020204" pitchFamily="34" charset="0"/>
              <a:cs typeface="Arial" panose="020B0604020202020204" pitchFamily="34" charset="0"/>
            </a:rPr>
            <a:t>Contralor</a:t>
          </a:r>
          <a:r>
            <a:rPr lang="es-ES" sz="1500" baseline="0">
              <a:latin typeface="Arial" panose="020B0604020202020204" pitchFamily="34" charset="0"/>
              <a:cs typeface="Arial" panose="020B0604020202020204" pitchFamily="34" charset="0"/>
            </a:rPr>
            <a:t> interno</a:t>
          </a:r>
          <a:r>
            <a:rPr lang="es-ES" sz="1500">
              <a:latin typeface="Arial" panose="020B0604020202020204" pitchFamily="34" charset="0"/>
              <a:cs typeface="Arial" panose="020B0604020202020204" pitchFamily="34" charset="0"/>
            </a:rPr>
            <a:t>:</a:t>
          </a:r>
          <a:r>
            <a:rPr lang="es-ES" sz="1500" baseline="0">
              <a:latin typeface="Arial" panose="020B0604020202020204" pitchFamily="34" charset="0"/>
              <a:cs typeface="Arial" panose="020B0604020202020204" pitchFamily="34" charset="0"/>
            </a:rPr>
            <a:t> </a:t>
          </a:r>
        </a:p>
        <a:p>
          <a:pPr algn="ctr"/>
          <a:r>
            <a:rPr lang="es-ES" sz="1500" baseline="0">
              <a:latin typeface="Arial" panose="020B0604020202020204" pitchFamily="34" charset="0"/>
              <a:cs typeface="Arial" panose="020B0604020202020204" pitchFamily="34" charset="0"/>
            </a:rPr>
            <a:t>Arq. Ma. Concepción Martínez Peralta</a:t>
          </a:r>
          <a:endParaRPr lang="es-ES" sz="1500">
            <a:latin typeface="Arial" panose="020B0604020202020204" pitchFamily="34" charset="0"/>
            <a:cs typeface="Arial" panose="020B0604020202020204" pitchFamily="34" charset="0"/>
          </a:endParaRPr>
        </a:p>
        <a:p>
          <a:pPr algn="ctr"/>
          <a:r>
            <a:rPr lang="es-ES" sz="1500">
              <a:latin typeface="Arial" panose="020B0604020202020204" pitchFamily="34" charset="0"/>
              <a:cs typeface="Arial" panose="020B0604020202020204" pitchFamily="34" charset="0"/>
            </a:rPr>
            <a:t>Jefa</a:t>
          </a:r>
          <a:r>
            <a:rPr lang="es-ES" sz="1500" baseline="0">
              <a:latin typeface="Arial" panose="020B0604020202020204" pitchFamily="34" charset="0"/>
              <a:cs typeface="Arial" panose="020B0604020202020204" pitchFamily="34" charset="0"/>
            </a:rPr>
            <a:t> de la Unidad de Auditoría Interna y Solventaciones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27215</xdr:colOff>
      <xdr:row>0</xdr:row>
      <xdr:rowOff>13606</xdr:rowOff>
    </xdr:from>
    <xdr:to>
      <xdr:col>9</xdr:col>
      <xdr:colOff>1313613</xdr:colOff>
      <xdr:row>2</xdr:row>
      <xdr:rowOff>408214</xdr:rowOff>
    </xdr:to>
    <xdr:pic>
      <xdr:nvPicPr>
        <xdr:cNvPr id="2" name="8 Imagen" descr="capaseg 15-2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14340" y="13606"/>
          <a:ext cx="2705623" cy="775608"/>
        </a:xfrm>
        <a:prstGeom prst="rect">
          <a:avLst/>
        </a:prstGeom>
        <a:noFill/>
      </xdr:spPr>
    </xdr:pic>
    <xdr:clientData/>
  </xdr:twoCellAnchor>
  <xdr:twoCellAnchor editAs="oneCell">
    <xdr:from>
      <xdr:col>0</xdr:col>
      <xdr:colOff>0</xdr:colOff>
      <xdr:row>0</xdr:row>
      <xdr:rowOff>0</xdr:rowOff>
    </xdr:from>
    <xdr:to>
      <xdr:col>1</xdr:col>
      <xdr:colOff>176893</xdr:colOff>
      <xdr:row>2</xdr:row>
      <xdr:rowOff>475551</xdr:rowOff>
    </xdr:to>
    <xdr:pic>
      <xdr:nvPicPr>
        <xdr:cNvPr id="3" name="2 Imagen"/>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2948668" cy="855190"/>
        </a:xfrm>
        <a:prstGeom prst="rect">
          <a:avLst/>
        </a:prstGeom>
      </xdr:spPr>
    </xdr:pic>
    <xdr:clientData/>
  </xdr:twoCellAnchor>
  <xdr:twoCellAnchor>
    <xdr:from>
      <xdr:col>11</xdr:col>
      <xdr:colOff>530679</xdr:colOff>
      <xdr:row>22</xdr:row>
      <xdr:rowOff>179615</xdr:rowOff>
    </xdr:from>
    <xdr:to>
      <xdr:col>24</xdr:col>
      <xdr:colOff>190500</xdr:colOff>
      <xdr:row>41</xdr:row>
      <xdr:rowOff>95250</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27215</xdr:colOff>
      <xdr:row>0</xdr:row>
      <xdr:rowOff>13606</xdr:rowOff>
    </xdr:from>
    <xdr:to>
      <xdr:col>9</xdr:col>
      <xdr:colOff>1313613</xdr:colOff>
      <xdr:row>2</xdr:row>
      <xdr:rowOff>421821</xdr:rowOff>
    </xdr:to>
    <xdr:pic>
      <xdr:nvPicPr>
        <xdr:cNvPr id="2" name="8 Imagen" descr="capaseg 15-2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56665" y="13606"/>
          <a:ext cx="2705623" cy="789215"/>
        </a:xfrm>
        <a:prstGeom prst="rect">
          <a:avLst/>
        </a:prstGeom>
        <a:noFill/>
      </xdr:spPr>
    </xdr:pic>
    <xdr:clientData/>
  </xdr:twoCellAnchor>
  <xdr:twoCellAnchor editAs="oneCell">
    <xdr:from>
      <xdr:col>0</xdr:col>
      <xdr:colOff>0</xdr:colOff>
      <xdr:row>0</xdr:row>
      <xdr:rowOff>0</xdr:rowOff>
    </xdr:from>
    <xdr:to>
      <xdr:col>1</xdr:col>
      <xdr:colOff>176893</xdr:colOff>
      <xdr:row>3</xdr:row>
      <xdr:rowOff>12908</xdr:rowOff>
    </xdr:to>
    <xdr:pic>
      <xdr:nvPicPr>
        <xdr:cNvPr id="3" name="2 Imagen"/>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2948668" cy="870158"/>
        </a:xfrm>
        <a:prstGeom prst="rect">
          <a:avLst/>
        </a:prstGeom>
      </xdr:spPr>
    </xdr:pic>
    <xdr:clientData/>
  </xdr:twoCellAnchor>
  <xdr:twoCellAnchor>
    <xdr:from>
      <xdr:col>10</xdr:col>
      <xdr:colOff>789215</xdr:colOff>
      <xdr:row>12</xdr:row>
      <xdr:rowOff>206829</xdr:rowOff>
    </xdr:from>
    <xdr:to>
      <xdr:col>16</xdr:col>
      <xdr:colOff>530679</xdr:colOff>
      <xdr:row>33</xdr:row>
      <xdr:rowOff>81643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39"/>
  <sheetViews>
    <sheetView tabSelected="1" view="pageBreakPreview" zoomScale="85" zoomScaleNormal="150" zoomScaleSheetLayoutView="85" zoomScalePageLayoutView="150" workbookViewId="0">
      <pane xSplit="8" ySplit="5" topLeftCell="V186" activePane="bottomRight" state="frozen"/>
      <selection activeCell="B1" sqref="B1"/>
      <selection pane="topRight" activeCell="H1" sqref="H1"/>
      <selection pane="bottomLeft" activeCell="B6" sqref="B6"/>
      <selection pane="bottomRight" sqref="A1:XFD1048576"/>
    </sheetView>
  </sheetViews>
  <sheetFormatPr baseColWidth="10" defaultColWidth="11" defaultRowHeight="11.25"/>
  <cols>
    <col min="1" max="2" width="3.83203125" style="77" hidden="1" customWidth="1"/>
    <col min="3" max="3" width="6" style="77" customWidth="1"/>
    <col min="4" max="4" width="11" style="9" customWidth="1"/>
    <col min="5" max="5" width="11" style="9" hidden="1" customWidth="1"/>
    <col min="6" max="6" width="18.6640625" style="9" customWidth="1"/>
    <col min="7" max="8" width="16" style="9" customWidth="1"/>
    <col min="9" max="9" width="16" style="9" hidden="1" customWidth="1"/>
    <col min="10" max="10" width="13.33203125" style="9" hidden="1" customWidth="1"/>
    <col min="11" max="14" width="16" style="9" hidden="1" customWidth="1"/>
    <col min="15" max="18" width="16" style="10" hidden="1" customWidth="1"/>
    <col min="19" max="19" width="15.83203125" style="10" hidden="1" customWidth="1"/>
    <col min="20" max="20" width="19.33203125" style="10" hidden="1" customWidth="1"/>
    <col min="21" max="21" width="15" style="10" hidden="1" customWidth="1"/>
    <col min="22" max="22" width="56.33203125" style="1" customWidth="1"/>
    <col min="23" max="23" width="21.33203125" style="1" hidden="1" customWidth="1"/>
    <col min="24" max="24" width="18" style="1" hidden="1" customWidth="1"/>
    <col min="25" max="25" width="18" style="31" hidden="1" customWidth="1"/>
    <col min="26" max="26" width="26.33203125" style="1" hidden="1" customWidth="1"/>
    <col min="27" max="27" width="24.33203125" style="80" customWidth="1"/>
    <col min="28" max="28" width="20.1640625" style="80" customWidth="1"/>
    <col min="29" max="29" width="19" style="80" customWidth="1"/>
    <col min="30" max="30" width="21" style="80" customWidth="1"/>
    <col min="31" max="31" width="19" style="80" customWidth="1"/>
    <col min="32" max="36" width="21" style="80" customWidth="1"/>
    <col min="37" max="37" width="19.83203125" style="80" customWidth="1"/>
    <col min="38" max="38" width="19.5" style="76" customWidth="1"/>
    <col min="39" max="39" width="16.5" style="77" bestFit="1" customWidth="1"/>
    <col min="40" max="16384" width="11" style="77"/>
  </cols>
  <sheetData>
    <row r="1" spans="1:39" ht="40.5" customHeight="1">
      <c r="A1" s="3"/>
      <c r="B1" s="3"/>
      <c r="C1" s="105" t="s">
        <v>135</v>
      </c>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76" t="s">
        <v>928</v>
      </c>
      <c r="AM1" s="77" t="s">
        <v>428</v>
      </c>
    </row>
    <row r="2" spans="1:39" ht="44.25" customHeight="1">
      <c r="A2" s="3"/>
      <c r="B2" s="3"/>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94">
        <v>389552891.89253992</v>
      </c>
      <c r="AM2" s="94">
        <v>68628835.153839946</v>
      </c>
    </row>
    <row r="3" spans="1:39" s="2" customFormat="1" ht="38.25" customHeight="1">
      <c r="A3" s="14"/>
      <c r="B3" s="14"/>
      <c r="C3" s="101" t="s">
        <v>244</v>
      </c>
      <c r="D3" s="101" t="s">
        <v>126</v>
      </c>
      <c r="E3" s="83"/>
      <c r="F3" s="101" t="s">
        <v>124</v>
      </c>
      <c r="G3" s="101" t="s">
        <v>125</v>
      </c>
      <c r="H3" s="101" t="s">
        <v>231</v>
      </c>
      <c r="I3" s="101" t="s">
        <v>690</v>
      </c>
      <c r="J3" s="84" t="s">
        <v>229</v>
      </c>
      <c r="K3" s="104" t="s">
        <v>240</v>
      </c>
      <c r="L3" s="104" t="s">
        <v>172</v>
      </c>
      <c r="M3" s="88"/>
      <c r="N3" s="107" t="s">
        <v>171</v>
      </c>
      <c r="O3" s="107" t="s">
        <v>136</v>
      </c>
      <c r="P3" s="104" t="s">
        <v>241</v>
      </c>
      <c r="Q3" s="104" t="s">
        <v>167</v>
      </c>
      <c r="R3" s="104" t="s">
        <v>242</v>
      </c>
      <c r="S3" s="98" t="s">
        <v>252</v>
      </c>
      <c r="T3" s="99"/>
      <c r="U3" s="104" t="s">
        <v>253</v>
      </c>
      <c r="V3" s="100" t="s">
        <v>275</v>
      </c>
      <c r="W3" s="101" t="s">
        <v>416</v>
      </c>
      <c r="X3" s="102" t="s">
        <v>285</v>
      </c>
      <c r="Y3" s="50" t="s">
        <v>395</v>
      </c>
      <c r="Z3" s="86" t="s">
        <v>393</v>
      </c>
      <c r="AA3" s="15" t="s">
        <v>134</v>
      </c>
      <c r="AB3" s="15" t="s">
        <v>165</v>
      </c>
      <c r="AC3" s="15" t="s">
        <v>2</v>
      </c>
      <c r="AD3" s="15" t="s">
        <v>3</v>
      </c>
      <c r="AE3" s="15" t="s">
        <v>4</v>
      </c>
      <c r="AF3" s="15" t="s">
        <v>5</v>
      </c>
      <c r="AG3" s="15" t="s">
        <v>833</v>
      </c>
      <c r="AH3" s="56" t="s">
        <v>412</v>
      </c>
      <c r="AI3" s="73" t="s">
        <v>744</v>
      </c>
      <c r="AJ3" s="15" t="s">
        <v>234</v>
      </c>
      <c r="AK3" s="15" t="s">
        <v>166</v>
      </c>
      <c r="AL3" s="75"/>
    </row>
    <row r="4" spans="1:39" s="2" customFormat="1" ht="25.5" customHeight="1">
      <c r="A4" s="14"/>
      <c r="B4" s="14"/>
      <c r="C4" s="101"/>
      <c r="D4" s="101"/>
      <c r="E4" s="83"/>
      <c r="F4" s="101"/>
      <c r="G4" s="101"/>
      <c r="H4" s="101"/>
      <c r="I4" s="101"/>
      <c r="J4" s="12"/>
      <c r="K4" s="104"/>
      <c r="L4" s="104"/>
      <c r="M4" s="89"/>
      <c r="N4" s="108"/>
      <c r="O4" s="108"/>
      <c r="P4" s="104"/>
      <c r="Q4" s="104"/>
      <c r="R4" s="104"/>
      <c r="S4" s="84" t="s">
        <v>283</v>
      </c>
      <c r="T4" s="84" t="s">
        <v>284</v>
      </c>
      <c r="U4" s="104"/>
      <c r="V4" s="100"/>
      <c r="W4" s="101"/>
      <c r="X4" s="103"/>
      <c r="Y4" s="51"/>
      <c r="Z4" s="87"/>
      <c r="AA4" s="29">
        <v>1433858530.0777962</v>
      </c>
      <c r="AB4" s="29">
        <v>516055058.96777773</v>
      </c>
      <c r="AC4" s="29">
        <v>10896625.359999999</v>
      </c>
      <c r="AD4" s="29">
        <v>280687221.79319811</v>
      </c>
      <c r="AE4" s="29">
        <v>91722555.853604838</v>
      </c>
      <c r="AF4" s="29">
        <v>320924056.73869997</v>
      </c>
      <c r="AG4" s="29">
        <v>4103374.6342500001</v>
      </c>
      <c r="AH4" s="29">
        <v>5786440.8700000001</v>
      </c>
      <c r="AI4" s="29">
        <v>18055555.550000001</v>
      </c>
      <c r="AJ4" s="29">
        <v>732175830.79975259</v>
      </c>
      <c r="AK4" s="29">
        <v>185627640.310265</v>
      </c>
      <c r="AL4" s="75"/>
    </row>
    <row r="5" spans="1:39" s="2" customFormat="1" ht="10.5" customHeight="1">
      <c r="A5" s="22"/>
      <c r="B5" s="22"/>
      <c r="C5" s="83"/>
      <c r="D5" s="83"/>
      <c r="E5" s="83"/>
      <c r="F5" s="83"/>
      <c r="G5" s="83"/>
      <c r="H5" s="83"/>
      <c r="I5" s="83"/>
      <c r="J5" s="12"/>
      <c r="K5" s="84"/>
      <c r="L5" s="84"/>
      <c r="M5" s="84"/>
      <c r="N5" s="12"/>
      <c r="O5" s="13"/>
      <c r="P5" s="84"/>
      <c r="Q5" s="84"/>
      <c r="R5" s="84"/>
      <c r="S5" s="27"/>
      <c r="T5" s="28"/>
      <c r="U5" s="84"/>
      <c r="V5" s="85"/>
      <c r="W5" s="85"/>
      <c r="X5" s="85"/>
      <c r="Y5" s="52"/>
      <c r="Z5" s="85"/>
      <c r="AA5" s="29"/>
      <c r="AB5" s="29"/>
      <c r="AC5" s="29"/>
      <c r="AD5" s="29"/>
      <c r="AE5" s="29"/>
      <c r="AF5" s="29"/>
      <c r="AG5" s="29"/>
      <c r="AH5" s="29"/>
      <c r="AI5" s="29"/>
      <c r="AJ5" s="29"/>
      <c r="AK5" s="29"/>
      <c r="AL5" s="15" t="s">
        <v>716</v>
      </c>
    </row>
    <row r="6" spans="1:39" ht="33.75" customHeight="1">
      <c r="A6" s="78"/>
      <c r="B6" s="78"/>
      <c r="C6" s="81">
        <v>1</v>
      </c>
      <c r="D6" s="79" t="s">
        <v>170</v>
      </c>
      <c r="E6" s="79"/>
      <c r="F6" s="79" t="s">
        <v>37</v>
      </c>
      <c r="G6" s="79" t="s">
        <v>262</v>
      </c>
      <c r="H6" s="79" t="s">
        <v>418</v>
      </c>
      <c r="I6" s="79" t="s">
        <v>230</v>
      </c>
      <c r="J6" s="79">
        <v>0</v>
      </c>
      <c r="K6" s="79" t="s">
        <v>173</v>
      </c>
      <c r="L6" s="79" t="s">
        <v>220</v>
      </c>
      <c r="M6" s="79" t="s">
        <v>834</v>
      </c>
      <c r="N6" s="79" t="s">
        <v>174</v>
      </c>
      <c r="O6" s="79" t="s">
        <v>151</v>
      </c>
      <c r="P6" s="79">
        <v>548</v>
      </c>
      <c r="Q6" s="79">
        <v>0</v>
      </c>
      <c r="R6" s="79" t="s">
        <v>243</v>
      </c>
      <c r="S6" s="79" t="s">
        <v>230</v>
      </c>
      <c r="T6" s="79">
        <v>2013</v>
      </c>
      <c r="U6" s="79">
        <v>5845.7747854014606</v>
      </c>
      <c r="V6" s="82" t="s">
        <v>263</v>
      </c>
      <c r="W6" s="79" t="s">
        <v>414</v>
      </c>
      <c r="X6" s="79">
        <v>1</v>
      </c>
      <c r="Y6" s="79" t="s">
        <v>396</v>
      </c>
      <c r="Z6" s="79">
        <v>0</v>
      </c>
      <c r="AA6" s="57">
        <v>3203484.5824000002</v>
      </c>
      <c r="AB6" s="57">
        <v>1402108.59</v>
      </c>
      <c r="AC6" s="57">
        <v>0</v>
      </c>
      <c r="AD6" s="57">
        <v>865375.99239999999</v>
      </c>
      <c r="AE6" s="57">
        <v>0</v>
      </c>
      <c r="AF6" s="57">
        <v>0</v>
      </c>
      <c r="AG6" s="57">
        <v>0</v>
      </c>
      <c r="AH6" s="57">
        <v>0</v>
      </c>
      <c r="AI6" s="57"/>
      <c r="AJ6" s="57">
        <v>865375.99239999999</v>
      </c>
      <c r="AK6" s="57">
        <v>936000</v>
      </c>
      <c r="AL6" s="76" t="s">
        <v>36</v>
      </c>
    </row>
    <row r="7" spans="1:39" ht="33.75" customHeight="1">
      <c r="A7" s="78"/>
      <c r="B7" s="78"/>
      <c r="C7" s="81">
        <v>2</v>
      </c>
      <c r="D7" s="79" t="s">
        <v>170</v>
      </c>
      <c r="E7" s="79"/>
      <c r="F7" s="79" t="s">
        <v>37</v>
      </c>
      <c r="G7" s="79" t="s">
        <v>38</v>
      </c>
      <c r="H7" s="79" t="s">
        <v>418</v>
      </c>
      <c r="I7" s="79" t="s">
        <v>230</v>
      </c>
      <c r="J7" s="79">
        <v>0</v>
      </c>
      <c r="K7" s="79" t="s">
        <v>173</v>
      </c>
      <c r="L7" s="79" t="s">
        <v>220</v>
      </c>
      <c r="M7" s="79" t="s">
        <v>835</v>
      </c>
      <c r="N7" s="79" t="s">
        <v>174</v>
      </c>
      <c r="O7" s="79" t="s">
        <v>137</v>
      </c>
      <c r="P7" s="79">
        <v>849</v>
      </c>
      <c r="Q7" s="79">
        <v>0</v>
      </c>
      <c r="R7" s="79" t="s">
        <v>258</v>
      </c>
      <c r="S7" s="79" t="s">
        <v>230</v>
      </c>
      <c r="T7" s="79">
        <v>2012</v>
      </c>
      <c r="U7" s="79">
        <v>4880.6161674911655</v>
      </c>
      <c r="V7" s="82" t="s">
        <v>6</v>
      </c>
      <c r="W7" s="79" t="s">
        <v>414</v>
      </c>
      <c r="X7" s="79">
        <v>1</v>
      </c>
      <c r="Y7" s="79" t="s">
        <v>396</v>
      </c>
      <c r="Z7" s="79">
        <v>0</v>
      </c>
      <c r="AA7" s="57">
        <v>4143643.1261999998</v>
      </c>
      <c r="AB7" s="57">
        <v>2290056.4700000002</v>
      </c>
      <c r="AC7" s="57">
        <v>0</v>
      </c>
      <c r="AD7" s="57">
        <v>661899.95919999992</v>
      </c>
      <c r="AE7" s="57">
        <v>0</v>
      </c>
      <c r="AF7" s="57">
        <v>0</v>
      </c>
      <c r="AG7" s="57">
        <v>0</v>
      </c>
      <c r="AH7" s="57">
        <v>0</v>
      </c>
      <c r="AI7" s="57"/>
      <c r="AJ7" s="57">
        <v>661899.95919999992</v>
      </c>
      <c r="AK7" s="57">
        <v>1191686.6969999997</v>
      </c>
      <c r="AL7" s="76" t="s">
        <v>36</v>
      </c>
    </row>
    <row r="8" spans="1:39" ht="33.75" customHeight="1">
      <c r="A8" s="78"/>
      <c r="B8" s="78"/>
      <c r="C8" s="81">
        <v>3</v>
      </c>
      <c r="D8" s="79" t="s">
        <v>170</v>
      </c>
      <c r="E8" s="79"/>
      <c r="F8" s="79" t="s">
        <v>37</v>
      </c>
      <c r="G8" s="79" t="s">
        <v>39</v>
      </c>
      <c r="H8" s="79" t="s">
        <v>418</v>
      </c>
      <c r="I8" s="79" t="s">
        <v>230</v>
      </c>
      <c r="J8" s="79">
        <v>0</v>
      </c>
      <c r="K8" s="79">
        <v>0</v>
      </c>
      <c r="L8" s="79">
        <v>0</v>
      </c>
      <c r="M8" s="79">
        <v>0</v>
      </c>
      <c r="N8" s="79">
        <v>0</v>
      </c>
      <c r="O8" s="79">
        <v>0</v>
      </c>
      <c r="P8" s="79">
        <v>305</v>
      </c>
      <c r="Q8" s="79">
        <v>0</v>
      </c>
      <c r="R8" s="79">
        <v>0</v>
      </c>
      <c r="S8" s="79">
        <v>0</v>
      </c>
      <c r="T8" s="79">
        <v>0</v>
      </c>
      <c r="U8" s="79">
        <v>0</v>
      </c>
      <c r="V8" s="82" t="s">
        <v>7</v>
      </c>
      <c r="W8" s="79" t="s">
        <v>414</v>
      </c>
      <c r="X8" s="79">
        <v>1</v>
      </c>
      <c r="Y8" s="79" t="s">
        <v>396</v>
      </c>
      <c r="Z8" s="79" t="s">
        <v>430</v>
      </c>
      <c r="AA8" s="57">
        <v>2166698.8621199997</v>
      </c>
      <c r="AB8" s="57">
        <v>1378840.1561199999</v>
      </c>
      <c r="AC8" s="57">
        <v>0</v>
      </c>
      <c r="AD8" s="57">
        <v>594149.84</v>
      </c>
      <c r="AE8" s="57">
        <v>0</v>
      </c>
      <c r="AF8" s="57">
        <v>0</v>
      </c>
      <c r="AG8" s="57">
        <v>0</v>
      </c>
      <c r="AH8" s="57">
        <v>0</v>
      </c>
      <c r="AI8" s="57"/>
      <c r="AJ8" s="57">
        <v>594149.84</v>
      </c>
      <c r="AK8" s="57">
        <v>193708.86600000004</v>
      </c>
      <c r="AL8" s="76" t="s">
        <v>36</v>
      </c>
    </row>
    <row r="9" spans="1:39" ht="33.75" customHeight="1">
      <c r="A9" s="78"/>
      <c r="B9" s="78"/>
      <c r="C9" s="81">
        <v>4</v>
      </c>
      <c r="D9" s="79" t="s">
        <v>170</v>
      </c>
      <c r="E9" s="79"/>
      <c r="F9" s="79" t="s">
        <v>129</v>
      </c>
      <c r="G9" s="79" t="s">
        <v>129</v>
      </c>
      <c r="H9" s="79" t="s">
        <v>417</v>
      </c>
      <c r="I9" s="79"/>
      <c r="J9" s="79">
        <v>0</v>
      </c>
      <c r="K9" s="79" t="s">
        <v>173</v>
      </c>
      <c r="L9" s="79" t="s">
        <v>221</v>
      </c>
      <c r="M9" s="79" t="s">
        <v>838</v>
      </c>
      <c r="N9" s="79" t="s">
        <v>179</v>
      </c>
      <c r="O9" s="79" t="s">
        <v>144</v>
      </c>
      <c r="P9" s="79">
        <v>4895</v>
      </c>
      <c r="Q9" s="79">
        <v>16</v>
      </c>
      <c r="R9" s="79" t="s">
        <v>243</v>
      </c>
      <c r="S9" s="79" t="s">
        <v>230</v>
      </c>
      <c r="T9" s="79" t="s">
        <v>254</v>
      </c>
      <c r="U9" s="79" t="e">
        <v>#DIV/0!</v>
      </c>
      <c r="V9" s="82" t="s">
        <v>701</v>
      </c>
      <c r="W9" s="79" t="s">
        <v>414</v>
      </c>
      <c r="X9" s="79">
        <v>1</v>
      </c>
      <c r="Y9" s="79" t="s">
        <v>396</v>
      </c>
      <c r="Z9" s="79"/>
      <c r="AA9" s="57">
        <v>412767.93000000005</v>
      </c>
      <c r="AB9" s="57">
        <v>165107.17000000001</v>
      </c>
      <c r="AC9" s="57">
        <v>0</v>
      </c>
      <c r="AD9" s="57">
        <v>247660.76</v>
      </c>
      <c r="AE9" s="57">
        <v>0</v>
      </c>
      <c r="AF9" s="57">
        <v>0</v>
      </c>
      <c r="AG9" s="57">
        <v>0</v>
      </c>
      <c r="AH9" s="57">
        <v>0</v>
      </c>
      <c r="AI9" s="57"/>
      <c r="AJ9" s="57">
        <v>247660.76</v>
      </c>
      <c r="AK9" s="57">
        <v>0</v>
      </c>
      <c r="AL9" s="76" t="s">
        <v>36</v>
      </c>
    </row>
    <row r="10" spans="1:39" ht="33.75" customHeight="1">
      <c r="A10" s="78"/>
      <c r="B10" s="78"/>
      <c r="C10" s="81">
        <v>5</v>
      </c>
      <c r="D10" s="79" t="s">
        <v>170</v>
      </c>
      <c r="E10" s="79"/>
      <c r="F10" s="79" t="s">
        <v>40</v>
      </c>
      <c r="G10" s="79" t="s">
        <v>41</v>
      </c>
      <c r="H10" s="79" t="s">
        <v>418</v>
      </c>
      <c r="I10" s="79" t="s">
        <v>230</v>
      </c>
      <c r="J10" s="79">
        <v>0</v>
      </c>
      <c r="K10" s="79" t="s">
        <v>173</v>
      </c>
      <c r="L10" s="79" t="s">
        <v>221</v>
      </c>
      <c r="M10" s="79" t="s">
        <v>839</v>
      </c>
      <c r="N10" s="79" t="s">
        <v>176</v>
      </c>
      <c r="O10" s="79" t="s">
        <v>141</v>
      </c>
      <c r="P10" s="79">
        <v>2260</v>
      </c>
      <c r="Q10" s="79">
        <v>4</v>
      </c>
      <c r="R10" s="79" t="s">
        <v>258</v>
      </c>
      <c r="S10" s="79" t="s">
        <v>230</v>
      </c>
      <c r="T10" s="79">
        <v>2014</v>
      </c>
      <c r="U10" s="79">
        <v>3373.7150359292027</v>
      </c>
      <c r="V10" s="82" t="s">
        <v>8</v>
      </c>
      <c r="W10" s="79" t="s">
        <v>414</v>
      </c>
      <c r="X10" s="79">
        <v>1</v>
      </c>
      <c r="Y10" s="79" t="s">
        <v>396</v>
      </c>
      <c r="Z10" s="79" t="s">
        <v>392</v>
      </c>
      <c r="AA10" s="57">
        <v>7624595.9811999984</v>
      </c>
      <c r="AB10" s="57">
        <v>4356911.99</v>
      </c>
      <c r="AC10" s="57">
        <v>0</v>
      </c>
      <c r="AD10" s="57">
        <v>364879.8731999984</v>
      </c>
      <c r="AE10" s="57">
        <v>0</v>
      </c>
      <c r="AF10" s="57">
        <v>1802078.93</v>
      </c>
      <c r="AG10" s="57">
        <v>0</v>
      </c>
      <c r="AH10" s="57">
        <v>0</v>
      </c>
      <c r="AI10" s="57"/>
      <c r="AJ10" s="57">
        <v>2166958.8031999981</v>
      </c>
      <c r="AK10" s="57">
        <v>1100725.1879999998</v>
      </c>
      <c r="AL10" s="76" t="s">
        <v>36</v>
      </c>
    </row>
    <row r="11" spans="1:39" ht="33.75" customHeight="1">
      <c r="A11" s="78"/>
      <c r="B11" s="78"/>
      <c r="C11" s="81">
        <v>6</v>
      </c>
      <c r="D11" s="79" t="s">
        <v>170</v>
      </c>
      <c r="E11" s="79"/>
      <c r="F11" s="79" t="s">
        <v>40</v>
      </c>
      <c r="G11" s="79" t="s">
        <v>265</v>
      </c>
      <c r="H11" s="79" t="s">
        <v>418</v>
      </c>
      <c r="I11" s="79" t="s">
        <v>230</v>
      </c>
      <c r="J11" s="79">
        <v>0</v>
      </c>
      <c r="K11" s="79" t="s">
        <v>173</v>
      </c>
      <c r="L11" s="79" t="s">
        <v>220</v>
      </c>
      <c r="M11" s="79" t="s">
        <v>840</v>
      </c>
      <c r="N11" s="79" t="s">
        <v>176</v>
      </c>
      <c r="O11" s="79" t="s">
        <v>271</v>
      </c>
      <c r="P11" s="79">
        <v>616</v>
      </c>
      <c r="Q11" s="79">
        <v>0</v>
      </c>
      <c r="R11" s="79" t="s">
        <v>128</v>
      </c>
      <c r="S11" s="79" t="s">
        <v>230</v>
      </c>
      <c r="T11" s="79">
        <v>2015</v>
      </c>
      <c r="U11" s="79">
        <v>6142.5033928571429</v>
      </c>
      <c r="V11" s="82" t="s">
        <v>378</v>
      </c>
      <c r="W11" s="79" t="s">
        <v>414</v>
      </c>
      <c r="X11" s="79">
        <v>1</v>
      </c>
      <c r="Y11" s="79" t="s">
        <v>396</v>
      </c>
      <c r="Z11" s="79" t="s">
        <v>391</v>
      </c>
      <c r="AA11" s="57">
        <v>3783782.09</v>
      </c>
      <c r="AB11" s="57">
        <v>2144731.73</v>
      </c>
      <c r="AC11" s="57">
        <v>0</v>
      </c>
      <c r="AD11" s="57">
        <v>210019.02</v>
      </c>
      <c r="AE11" s="57">
        <v>789031.34</v>
      </c>
      <c r="AF11" s="57">
        <v>0</v>
      </c>
      <c r="AG11" s="57">
        <v>0</v>
      </c>
      <c r="AH11" s="57">
        <v>0</v>
      </c>
      <c r="AI11" s="57"/>
      <c r="AJ11" s="57">
        <v>999050.36</v>
      </c>
      <c r="AK11" s="57">
        <v>640000</v>
      </c>
      <c r="AL11" s="76" t="s">
        <v>36</v>
      </c>
    </row>
    <row r="12" spans="1:39" ht="33.75" customHeight="1">
      <c r="A12" s="78"/>
      <c r="B12" s="78"/>
      <c r="C12" s="81">
        <v>7</v>
      </c>
      <c r="D12" s="79" t="s">
        <v>170</v>
      </c>
      <c r="E12" s="79"/>
      <c r="F12" s="79" t="s">
        <v>120</v>
      </c>
      <c r="G12" s="79" t="s">
        <v>121</v>
      </c>
      <c r="H12" s="79" t="s">
        <v>246</v>
      </c>
      <c r="I12" s="79" t="s">
        <v>230</v>
      </c>
      <c r="J12" s="79">
        <v>0</v>
      </c>
      <c r="K12" s="79" t="s">
        <v>173</v>
      </c>
      <c r="L12" s="79" t="s">
        <v>220</v>
      </c>
      <c r="M12" s="79" t="s">
        <v>841</v>
      </c>
      <c r="N12" s="79" t="s">
        <v>179</v>
      </c>
      <c r="O12" s="79" t="s">
        <v>145</v>
      </c>
      <c r="P12" s="79">
        <v>827</v>
      </c>
      <c r="Q12" s="79">
        <v>3</v>
      </c>
      <c r="R12" s="79" t="s">
        <v>128</v>
      </c>
      <c r="S12" s="79" t="s">
        <v>230</v>
      </c>
      <c r="T12" s="79" t="s">
        <v>254</v>
      </c>
      <c r="U12" s="79">
        <v>8590.5852841596134</v>
      </c>
      <c r="V12" s="82" t="s">
        <v>33</v>
      </c>
      <c r="W12" s="79" t="s">
        <v>414</v>
      </c>
      <c r="X12" s="79">
        <v>1</v>
      </c>
      <c r="Y12" s="79" t="s">
        <v>396</v>
      </c>
      <c r="Z12" s="79">
        <v>0</v>
      </c>
      <c r="AA12" s="57">
        <v>7769022</v>
      </c>
      <c r="AB12" s="57">
        <v>0</v>
      </c>
      <c r="AC12" s="57">
        <v>0</v>
      </c>
      <c r="AD12" s="57">
        <v>0</v>
      </c>
      <c r="AE12" s="57">
        <v>0</v>
      </c>
      <c r="AF12" s="57">
        <v>6993000</v>
      </c>
      <c r="AG12" s="57">
        <v>0</v>
      </c>
      <c r="AH12" s="57">
        <v>0</v>
      </c>
      <c r="AI12" s="57"/>
      <c r="AJ12" s="57">
        <v>6993000</v>
      </c>
      <c r="AK12" s="57">
        <v>776022</v>
      </c>
      <c r="AL12" s="76" t="s">
        <v>713</v>
      </c>
    </row>
    <row r="13" spans="1:39" ht="33.75" customHeight="1">
      <c r="A13" s="78"/>
      <c r="B13" s="78"/>
      <c r="C13" s="81">
        <v>8</v>
      </c>
      <c r="D13" s="79" t="s">
        <v>170</v>
      </c>
      <c r="E13" s="79"/>
      <c r="F13" s="79" t="s">
        <v>120</v>
      </c>
      <c r="G13" s="79" t="s">
        <v>798</v>
      </c>
      <c r="H13" s="79" t="s">
        <v>246</v>
      </c>
      <c r="I13" s="79" t="s">
        <v>230</v>
      </c>
      <c r="J13" s="79">
        <v>0</v>
      </c>
      <c r="K13" s="79" t="s">
        <v>173</v>
      </c>
      <c r="L13" s="79" t="s">
        <v>220</v>
      </c>
      <c r="M13" s="79" t="s">
        <v>841</v>
      </c>
      <c r="N13" s="79" t="s">
        <v>179</v>
      </c>
      <c r="O13" s="79" t="s">
        <v>145</v>
      </c>
      <c r="P13" s="79">
        <v>827</v>
      </c>
      <c r="Q13" s="79">
        <v>3</v>
      </c>
      <c r="R13" s="79" t="s">
        <v>128</v>
      </c>
      <c r="S13" s="79" t="s">
        <v>230</v>
      </c>
      <c r="T13" s="79" t="s">
        <v>254</v>
      </c>
      <c r="U13" s="79">
        <v>270.83192261185008</v>
      </c>
      <c r="V13" s="82" t="s">
        <v>799</v>
      </c>
      <c r="W13" s="79" t="s">
        <v>414</v>
      </c>
      <c r="X13" s="79">
        <v>1</v>
      </c>
      <c r="Y13" s="79" t="s">
        <v>396</v>
      </c>
      <c r="Z13" s="79">
        <v>0</v>
      </c>
      <c r="AA13" s="57">
        <v>223978</v>
      </c>
      <c r="AB13" s="57">
        <v>0</v>
      </c>
      <c r="AC13" s="57">
        <v>0</v>
      </c>
      <c r="AD13" s="57">
        <v>0</v>
      </c>
      <c r="AE13" s="57">
        <v>0</v>
      </c>
      <c r="AF13" s="57">
        <v>0</v>
      </c>
      <c r="AG13" s="57">
        <v>0</v>
      </c>
      <c r="AH13" s="57">
        <v>0</v>
      </c>
      <c r="AI13" s="57"/>
      <c r="AJ13" s="57">
        <v>0</v>
      </c>
      <c r="AK13" s="57">
        <v>223978</v>
      </c>
      <c r="AL13" s="76" t="s">
        <v>713</v>
      </c>
    </row>
    <row r="14" spans="1:39" ht="33.75" customHeight="1">
      <c r="A14" s="78"/>
      <c r="B14" s="78"/>
      <c r="C14" s="81">
        <v>9</v>
      </c>
      <c r="D14" s="79" t="s">
        <v>170</v>
      </c>
      <c r="E14" s="79"/>
      <c r="F14" s="79" t="s">
        <v>120</v>
      </c>
      <c r="G14" s="79" t="s">
        <v>120</v>
      </c>
      <c r="H14" s="79" t="s">
        <v>417</v>
      </c>
      <c r="I14" s="79" t="s">
        <v>230</v>
      </c>
      <c r="J14" s="79">
        <v>0</v>
      </c>
      <c r="K14" s="79" t="s">
        <v>173</v>
      </c>
      <c r="L14" s="79" t="s">
        <v>221</v>
      </c>
      <c r="M14" s="79" t="s">
        <v>838</v>
      </c>
      <c r="N14" s="79" t="s">
        <v>179</v>
      </c>
      <c r="O14" s="79" t="s">
        <v>144</v>
      </c>
      <c r="P14" s="79">
        <v>4895</v>
      </c>
      <c r="Q14" s="79">
        <v>16</v>
      </c>
      <c r="R14" s="79" t="s">
        <v>243</v>
      </c>
      <c r="S14" s="79" t="s">
        <v>230</v>
      </c>
      <c r="T14" s="79" t="s">
        <v>254</v>
      </c>
      <c r="U14" s="79" t="e">
        <v>#DIV/0!</v>
      </c>
      <c r="V14" s="82" t="s">
        <v>781</v>
      </c>
      <c r="W14" s="79" t="s">
        <v>414</v>
      </c>
      <c r="X14" s="79">
        <v>1</v>
      </c>
      <c r="Y14" s="79" t="s">
        <v>396</v>
      </c>
      <c r="Z14" s="79" t="s">
        <v>381</v>
      </c>
      <c r="AA14" s="57">
        <v>3221103.44</v>
      </c>
      <c r="AB14" s="57">
        <v>2221103.44</v>
      </c>
      <c r="AC14" s="57">
        <v>0</v>
      </c>
      <c r="AD14" s="57">
        <v>0</v>
      </c>
      <c r="AE14" s="57">
        <v>0</v>
      </c>
      <c r="AF14" s="57">
        <v>0</v>
      </c>
      <c r="AG14" s="57">
        <v>0</v>
      </c>
      <c r="AH14" s="57">
        <v>0</v>
      </c>
      <c r="AI14" s="57"/>
      <c r="AJ14" s="57">
        <v>0</v>
      </c>
      <c r="AK14" s="57">
        <v>1000000</v>
      </c>
      <c r="AL14" s="76" t="s">
        <v>36</v>
      </c>
    </row>
    <row r="15" spans="1:39" ht="36.75" customHeight="1">
      <c r="A15" s="78"/>
      <c r="B15" s="78"/>
      <c r="C15" s="81">
        <v>10</v>
      </c>
      <c r="D15" s="79" t="s">
        <v>170</v>
      </c>
      <c r="E15" s="79"/>
      <c r="F15" s="79" t="s">
        <v>109</v>
      </c>
      <c r="G15" s="79" t="s">
        <v>110</v>
      </c>
      <c r="H15" s="79" t="s">
        <v>417</v>
      </c>
      <c r="I15" s="79"/>
      <c r="J15" s="79">
        <v>0</v>
      </c>
      <c r="K15" s="79" t="s">
        <v>173</v>
      </c>
      <c r="L15" s="79" t="s">
        <v>221</v>
      </c>
      <c r="M15" s="79" t="s">
        <v>842</v>
      </c>
      <c r="N15" s="79" t="s">
        <v>178</v>
      </c>
      <c r="O15" s="79" t="s">
        <v>143</v>
      </c>
      <c r="P15" s="79">
        <v>3236</v>
      </c>
      <c r="Q15" s="79">
        <v>20</v>
      </c>
      <c r="R15" s="79" t="s">
        <v>243</v>
      </c>
      <c r="S15" s="79" t="s">
        <v>230</v>
      </c>
      <c r="T15" s="79">
        <v>2006</v>
      </c>
      <c r="U15" s="79">
        <v>4800</v>
      </c>
      <c r="V15" s="82" t="s">
        <v>27</v>
      </c>
      <c r="W15" s="79" t="s">
        <v>414</v>
      </c>
      <c r="X15" s="79">
        <v>1</v>
      </c>
      <c r="Y15" s="79" t="s">
        <v>396</v>
      </c>
      <c r="Z15" s="79">
        <v>0</v>
      </c>
      <c r="AA15" s="57">
        <v>7720061.1099999994</v>
      </c>
      <c r="AB15" s="57">
        <v>2320061.11</v>
      </c>
      <c r="AC15" s="57">
        <v>0</v>
      </c>
      <c r="AD15" s="57">
        <v>1900000</v>
      </c>
      <c r="AE15" s="57">
        <v>0</v>
      </c>
      <c r="AF15" s="57">
        <v>0</v>
      </c>
      <c r="AG15" s="57">
        <v>0</v>
      </c>
      <c r="AH15" s="57">
        <v>0</v>
      </c>
      <c r="AI15" s="57"/>
      <c r="AJ15" s="57">
        <v>1900000</v>
      </c>
      <c r="AK15" s="57">
        <v>3500000</v>
      </c>
      <c r="AL15" s="76" t="s">
        <v>713</v>
      </c>
    </row>
    <row r="16" spans="1:39" ht="36.75" customHeight="1">
      <c r="A16" s="78"/>
      <c r="B16" s="78"/>
      <c r="C16" s="81">
        <v>11</v>
      </c>
      <c r="D16" s="79" t="s">
        <v>170</v>
      </c>
      <c r="E16" s="79"/>
      <c r="F16" s="79" t="s">
        <v>109</v>
      </c>
      <c r="G16" s="79" t="s">
        <v>823</v>
      </c>
      <c r="H16" s="79" t="s">
        <v>246</v>
      </c>
      <c r="I16" s="79">
        <v>0</v>
      </c>
      <c r="J16" s="79">
        <v>0</v>
      </c>
      <c r="K16" s="79">
        <v>0</v>
      </c>
      <c r="L16" s="79">
        <v>0</v>
      </c>
      <c r="M16" s="79">
        <v>0</v>
      </c>
      <c r="N16" s="79">
        <v>0</v>
      </c>
      <c r="O16" s="79">
        <v>0</v>
      </c>
      <c r="P16" s="79">
        <v>0</v>
      </c>
      <c r="Q16" s="79">
        <v>0</v>
      </c>
      <c r="R16" s="79">
        <v>0</v>
      </c>
      <c r="S16" s="79">
        <v>0</v>
      </c>
      <c r="T16" s="79">
        <v>0</v>
      </c>
      <c r="U16" s="79" t="s">
        <v>824</v>
      </c>
      <c r="V16" s="79" t="s">
        <v>824</v>
      </c>
      <c r="W16" s="79" t="s">
        <v>414</v>
      </c>
      <c r="X16" s="79">
        <v>1</v>
      </c>
      <c r="Y16" s="79" t="s">
        <v>396</v>
      </c>
      <c r="Z16" s="79">
        <v>0</v>
      </c>
      <c r="AA16" s="57">
        <v>2407956.37</v>
      </c>
      <c r="AB16" s="57">
        <v>0</v>
      </c>
      <c r="AC16" s="57">
        <v>0</v>
      </c>
      <c r="AD16" s="57">
        <v>0</v>
      </c>
      <c r="AE16" s="57">
        <v>2407956.37</v>
      </c>
      <c r="AF16" s="57">
        <v>0</v>
      </c>
      <c r="AG16" s="57">
        <v>0</v>
      </c>
      <c r="AH16" s="57">
        <v>0</v>
      </c>
      <c r="AI16" s="57">
        <v>0</v>
      </c>
      <c r="AJ16" s="57">
        <v>2407956.37</v>
      </c>
      <c r="AK16" s="57">
        <v>0</v>
      </c>
      <c r="AL16" s="76" t="s">
        <v>713</v>
      </c>
    </row>
    <row r="17" spans="1:38" ht="33.75" customHeight="1">
      <c r="A17" s="78"/>
      <c r="B17" s="78"/>
      <c r="C17" s="81">
        <v>12</v>
      </c>
      <c r="D17" s="79" t="s">
        <v>170</v>
      </c>
      <c r="E17" s="79"/>
      <c r="F17" s="79" t="s">
        <v>266</v>
      </c>
      <c r="G17" s="79" t="s">
        <v>264</v>
      </c>
      <c r="H17" s="79" t="s">
        <v>418</v>
      </c>
      <c r="I17" s="79" t="s">
        <v>230</v>
      </c>
      <c r="J17" s="79">
        <v>0</v>
      </c>
      <c r="K17" s="79" t="s">
        <v>175</v>
      </c>
      <c r="L17" s="79" t="s">
        <v>223</v>
      </c>
      <c r="M17" s="79" t="s">
        <v>843</v>
      </c>
      <c r="N17" s="79" t="s">
        <v>272</v>
      </c>
      <c r="O17" s="79" t="s">
        <v>149</v>
      </c>
      <c r="P17" s="79">
        <v>291</v>
      </c>
      <c r="Q17" s="79">
        <v>0</v>
      </c>
      <c r="R17" s="79" t="s">
        <v>243</v>
      </c>
      <c r="S17" s="79" t="s">
        <v>230</v>
      </c>
      <c r="T17" s="79">
        <v>2013</v>
      </c>
      <c r="U17" s="79">
        <v>8865.4686185567007</v>
      </c>
      <c r="V17" s="82" t="s">
        <v>269</v>
      </c>
      <c r="W17" s="79" t="s">
        <v>414</v>
      </c>
      <c r="X17" s="79">
        <v>1</v>
      </c>
      <c r="Y17" s="79" t="s">
        <v>396</v>
      </c>
      <c r="Z17" s="79" t="s">
        <v>390</v>
      </c>
      <c r="AA17" s="57">
        <v>2579851.3679999998</v>
      </c>
      <c r="AB17" s="57">
        <v>1805895.9576000001</v>
      </c>
      <c r="AC17" s="57">
        <v>0</v>
      </c>
      <c r="AD17" s="57">
        <v>440957.4204</v>
      </c>
      <c r="AE17" s="57">
        <v>0</v>
      </c>
      <c r="AF17" s="57">
        <v>0</v>
      </c>
      <c r="AG17" s="57">
        <v>0</v>
      </c>
      <c r="AH17" s="57">
        <v>0</v>
      </c>
      <c r="AI17" s="57"/>
      <c r="AJ17" s="57">
        <v>440957.4204</v>
      </c>
      <c r="AK17" s="57">
        <v>332997.99</v>
      </c>
      <c r="AL17" s="76" t="s">
        <v>36</v>
      </c>
    </row>
    <row r="18" spans="1:38" ht="33.75" customHeight="1">
      <c r="A18" s="78"/>
      <c r="B18" s="78"/>
      <c r="C18" s="81">
        <v>13</v>
      </c>
      <c r="D18" s="79" t="s">
        <v>170</v>
      </c>
      <c r="E18" s="79"/>
      <c r="F18" s="79" t="s">
        <v>267</v>
      </c>
      <c r="G18" s="79" t="s">
        <v>268</v>
      </c>
      <c r="H18" s="79" t="s">
        <v>246</v>
      </c>
      <c r="I18" s="79"/>
      <c r="J18" s="79">
        <v>0</v>
      </c>
      <c r="K18" s="79" t="s">
        <v>173</v>
      </c>
      <c r="L18" s="79" t="s">
        <v>220</v>
      </c>
      <c r="M18" s="79" t="s">
        <v>844</v>
      </c>
      <c r="N18" s="79" t="s">
        <v>273</v>
      </c>
      <c r="O18" s="79" t="s">
        <v>143</v>
      </c>
      <c r="P18" s="79">
        <v>955</v>
      </c>
      <c r="Q18" s="79">
        <v>0</v>
      </c>
      <c r="R18" s="79" t="s">
        <v>243</v>
      </c>
      <c r="S18" s="79" t="s">
        <v>230</v>
      </c>
      <c r="T18" s="79">
        <v>2013</v>
      </c>
      <c r="U18" s="79">
        <v>7502.3069738219892</v>
      </c>
      <c r="V18" s="82" t="s">
        <v>270</v>
      </c>
      <c r="W18" s="79" t="s">
        <v>414</v>
      </c>
      <c r="X18" s="79">
        <v>1</v>
      </c>
      <c r="Y18" s="79" t="s">
        <v>396</v>
      </c>
      <c r="Z18" s="79">
        <v>0</v>
      </c>
      <c r="AA18" s="57">
        <v>7164703.1600000001</v>
      </c>
      <c r="AB18" s="57">
        <v>0</v>
      </c>
      <c r="AC18" s="57">
        <v>0</v>
      </c>
      <c r="AD18" s="57">
        <v>0</v>
      </c>
      <c r="AE18" s="57">
        <v>0</v>
      </c>
      <c r="AF18" s="57">
        <v>5164703.16</v>
      </c>
      <c r="AG18" s="57">
        <v>0</v>
      </c>
      <c r="AH18" s="57">
        <v>0</v>
      </c>
      <c r="AI18" s="57"/>
      <c r="AJ18" s="57">
        <v>5164703.16</v>
      </c>
      <c r="AK18" s="57">
        <v>2000000</v>
      </c>
      <c r="AL18" s="76" t="s">
        <v>713</v>
      </c>
    </row>
    <row r="19" spans="1:38" ht="38.25" customHeight="1">
      <c r="A19" s="78"/>
      <c r="B19" s="78"/>
      <c r="C19" s="81">
        <v>14</v>
      </c>
      <c r="D19" s="79" t="s">
        <v>170</v>
      </c>
      <c r="E19" s="79"/>
      <c r="F19" s="79" t="s">
        <v>42</v>
      </c>
      <c r="G19" s="79" t="s">
        <v>43</v>
      </c>
      <c r="H19" s="79" t="s">
        <v>418</v>
      </c>
      <c r="I19" s="79"/>
      <c r="J19" s="79">
        <v>0</v>
      </c>
      <c r="K19" s="79" t="s">
        <v>173</v>
      </c>
      <c r="L19" s="79" t="s">
        <v>220</v>
      </c>
      <c r="M19" s="79" t="s">
        <v>845</v>
      </c>
      <c r="N19" s="79" t="s">
        <v>177</v>
      </c>
      <c r="O19" s="79" t="s">
        <v>142</v>
      </c>
      <c r="P19" s="79">
        <v>1411</v>
      </c>
      <c r="Q19" s="79">
        <v>9</v>
      </c>
      <c r="R19" s="79" t="s">
        <v>258</v>
      </c>
      <c r="S19" s="79" t="s">
        <v>230</v>
      </c>
      <c r="T19" s="79">
        <v>2014</v>
      </c>
      <c r="U19" s="79">
        <v>3243.348118705298</v>
      </c>
      <c r="V19" s="82" t="s">
        <v>9</v>
      </c>
      <c r="W19" s="79" t="s">
        <v>414</v>
      </c>
      <c r="X19" s="79">
        <v>1</v>
      </c>
      <c r="Y19" s="79" t="s">
        <v>396</v>
      </c>
      <c r="Z19" s="79">
        <v>0</v>
      </c>
      <c r="AA19" s="57">
        <v>4576364.1954931756</v>
      </c>
      <c r="AB19" s="57">
        <v>2457139.055493176</v>
      </c>
      <c r="AC19" s="57">
        <v>0</v>
      </c>
      <c r="AD19" s="57">
        <v>1419225.14</v>
      </c>
      <c r="AE19" s="57">
        <v>0</v>
      </c>
      <c r="AF19" s="57">
        <v>0</v>
      </c>
      <c r="AG19" s="57">
        <v>0</v>
      </c>
      <c r="AH19" s="57">
        <v>0</v>
      </c>
      <c r="AI19" s="57"/>
      <c r="AJ19" s="57">
        <v>1419225.14</v>
      </c>
      <c r="AK19" s="57">
        <v>700000</v>
      </c>
      <c r="AL19" s="76" t="s">
        <v>36</v>
      </c>
    </row>
    <row r="20" spans="1:38" ht="38.25" customHeight="1">
      <c r="A20" s="78"/>
      <c r="B20" s="78"/>
      <c r="C20" s="81">
        <v>15</v>
      </c>
      <c r="D20" s="79" t="s">
        <v>170</v>
      </c>
      <c r="E20" s="79"/>
      <c r="F20" s="79" t="s">
        <v>42</v>
      </c>
      <c r="G20" s="79" t="s">
        <v>42</v>
      </c>
      <c r="H20" s="79" t="s">
        <v>246</v>
      </c>
      <c r="I20" s="79"/>
      <c r="J20" s="79">
        <v>0</v>
      </c>
      <c r="K20" s="79">
        <v>0</v>
      </c>
      <c r="L20" s="79">
        <v>0</v>
      </c>
      <c r="M20" s="79" t="s">
        <v>846</v>
      </c>
      <c r="N20" s="79" t="s">
        <v>177</v>
      </c>
      <c r="O20" s="79" t="s">
        <v>144</v>
      </c>
      <c r="P20" s="79">
        <v>9331</v>
      </c>
      <c r="Q20" s="79">
        <v>22</v>
      </c>
      <c r="R20" s="79">
        <v>0</v>
      </c>
      <c r="S20" s="79">
        <v>0</v>
      </c>
      <c r="T20" s="79">
        <v>0</v>
      </c>
      <c r="U20" s="79">
        <v>0</v>
      </c>
      <c r="V20" s="82" t="s">
        <v>736</v>
      </c>
      <c r="W20" s="79" t="s">
        <v>414</v>
      </c>
      <c r="X20" s="79">
        <v>1</v>
      </c>
      <c r="Y20" s="79" t="s">
        <v>396</v>
      </c>
      <c r="Z20" s="79">
        <v>0</v>
      </c>
      <c r="AA20" s="57">
        <v>2477860.0699999998</v>
      </c>
      <c r="AB20" s="57">
        <v>0</v>
      </c>
      <c r="AC20" s="57">
        <v>0</v>
      </c>
      <c r="AD20" s="57">
        <v>0</v>
      </c>
      <c r="AE20" s="57">
        <v>2477860.0699999998</v>
      </c>
      <c r="AF20" s="57">
        <v>0</v>
      </c>
      <c r="AG20" s="57">
        <v>0</v>
      </c>
      <c r="AH20" s="57">
        <v>0</v>
      </c>
      <c r="AI20" s="57"/>
      <c r="AJ20" s="57">
        <v>2477860.0699999998</v>
      </c>
      <c r="AK20" s="57">
        <v>0</v>
      </c>
      <c r="AL20" s="76" t="s">
        <v>713</v>
      </c>
    </row>
    <row r="21" spans="1:38" ht="38.25" customHeight="1">
      <c r="A21" s="78"/>
      <c r="B21" s="78"/>
      <c r="C21" s="81">
        <v>16</v>
      </c>
      <c r="D21" s="79" t="s">
        <v>170</v>
      </c>
      <c r="E21" s="79"/>
      <c r="F21" s="79" t="s">
        <v>42</v>
      </c>
      <c r="G21" s="79" t="s">
        <v>795</v>
      </c>
      <c r="H21" s="79" t="s">
        <v>246</v>
      </c>
      <c r="I21" s="79"/>
      <c r="J21" s="79">
        <v>0</v>
      </c>
      <c r="K21" s="79">
        <v>0</v>
      </c>
      <c r="L21" s="79">
        <v>0</v>
      </c>
      <c r="M21" s="79">
        <v>0</v>
      </c>
      <c r="N21" s="79">
        <v>0</v>
      </c>
      <c r="O21" s="79">
        <v>0</v>
      </c>
      <c r="P21" s="79">
        <v>0</v>
      </c>
      <c r="Q21" s="79">
        <v>0</v>
      </c>
      <c r="R21" s="79">
        <v>0</v>
      </c>
      <c r="S21" s="79">
        <v>0</v>
      </c>
      <c r="T21" s="79">
        <v>0</v>
      </c>
      <c r="U21" s="79">
        <v>0</v>
      </c>
      <c r="V21" s="82" t="s">
        <v>815</v>
      </c>
      <c r="W21" s="79" t="s">
        <v>414</v>
      </c>
      <c r="X21" s="79">
        <v>1</v>
      </c>
      <c r="Y21" s="79" t="s">
        <v>396</v>
      </c>
      <c r="Z21" s="79">
        <v>0</v>
      </c>
      <c r="AA21" s="57">
        <v>2854641.12</v>
      </c>
      <c r="AB21" s="57">
        <v>0</v>
      </c>
      <c r="AC21" s="57">
        <v>0</v>
      </c>
      <c r="AD21" s="57">
        <v>2854641.12</v>
      </c>
      <c r="AE21" s="57">
        <v>0</v>
      </c>
      <c r="AF21" s="57">
        <v>0</v>
      </c>
      <c r="AG21" s="57">
        <v>0</v>
      </c>
      <c r="AH21" s="57">
        <v>0</v>
      </c>
      <c r="AI21" s="57"/>
      <c r="AJ21" s="57">
        <v>2854641.12</v>
      </c>
      <c r="AK21" s="57">
        <v>0</v>
      </c>
      <c r="AL21" s="76" t="s">
        <v>36</v>
      </c>
    </row>
    <row r="22" spans="1:38" ht="38.25" customHeight="1">
      <c r="A22" s="78"/>
      <c r="B22" s="78"/>
      <c r="C22" s="81">
        <v>17</v>
      </c>
      <c r="D22" s="79" t="s">
        <v>170</v>
      </c>
      <c r="E22" s="79"/>
      <c r="F22" s="79" t="s">
        <v>42</v>
      </c>
      <c r="G22" s="79" t="s">
        <v>42</v>
      </c>
      <c r="H22" s="79" t="s">
        <v>246</v>
      </c>
      <c r="I22" s="79"/>
      <c r="J22" s="79">
        <v>0</v>
      </c>
      <c r="K22" s="79">
        <v>0</v>
      </c>
      <c r="L22" s="79">
        <v>0</v>
      </c>
      <c r="M22" s="79">
        <v>0</v>
      </c>
      <c r="N22" s="79">
        <v>0</v>
      </c>
      <c r="O22" s="79">
        <v>0</v>
      </c>
      <c r="P22" s="79">
        <v>0</v>
      </c>
      <c r="Q22" s="79">
        <v>0</v>
      </c>
      <c r="R22" s="79">
        <v>0</v>
      </c>
      <c r="S22" s="79">
        <v>0</v>
      </c>
      <c r="T22" s="79">
        <v>0</v>
      </c>
      <c r="U22" s="79">
        <v>0</v>
      </c>
      <c r="V22" s="82" t="s">
        <v>820</v>
      </c>
      <c r="W22" s="79" t="s">
        <v>414</v>
      </c>
      <c r="X22" s="79">
        <v>1</v>
      </c>
      <c r="Y22" s="79" t="s">
        <v>396</v>
      </c>
      <c r="Z22" s="79">
        <v>0</v>
      </c>
      <c r="AA22" s="57">
        <v>799979.06</v>
      </c>
      <c r="AB22" s="57">
        <v>0</v>
      </c>
      <c r="AC22" s="57">
        <v>0</v>
      </c>
      <c r="AD22" s="57">
        <v>799979.06</v>
      </c>
      <c r="AE22" s="57">
        <v>0</v>
      </c>
      <c r="AF22" s="57">
        <v>0</v>
      </c>
      <c r="AG22" s="57">
        <v>0</v>
      </c>
      <c r="AH22" s="57">
        <v>0</v>
      </c>
      <c r="AI22" s="57"/>
      <c r="AJ22" s="57">
        <v>799979.06</v>
      </c>
      <c r="AK22" s="57">
        <v>0</v>
      </c>
      <c r="AL22" s="76" t="s">
        <v>713</v>
      </c>
    </row>
    <row r="23" spans="1:38" ht="38.25" customHeight="1">
      <c r="A23" s="78"/>
      <c r="B23" s="78"/>
      <c r="C23" s="81">
        <v>18</v>
      </c>
      <c r="D23" s="79" t="s">
        <v>170</v>
      </c>
      <c r="E23" s="79"/>
      <c r="F23" s="79" t="s">
        <v>42</v>
      </c>
      <c r="G23" s="79" t="s">
        <v>795</v>
      </c>
      <c r="H23" s="79" t="s">
        <v>246</v>
      </c>
      <c r="I23" s="79"/>
      <c r="J23" s="79">
        <v>0</v>
      </c>
      <c r="K23" s="79">
        <v>0</v>
      </c>
      <c r="L23" s="79">
        <v>0</v>
      </c>
      <c r="M23" s="79">
        <v>0</v>
      </c>
      <c r="N23" s="79">
        <v>0</v>
      </c>
      <c r="O23" s="79">
        <v>0</v>
      </c>
      <c r="P23" s="79">
        <v>0</v>
      </c>
      <c r="Q23" s="79">
        <v>0</v>
      </c>
      <c r="R23" s="79">
        <v>0</v>
      </c>
      <c r="S23" s="79">
        <v>0</v>
      </c>
      <c r="T23" s="79">
        <v>0</v>
      </c>
      <c r="U23" s="79">
        <v>0</v>
      </c>
      <c r="V23" s="82" t="s">
        <v>796</v>
      </c>
      <c r="W23" s="79" t="s">
        <v>414</v>
      </c>
      <c r="X23" s="79">
        <v>1</v>
      </c>
      <c r="Y23" s="79" t="s">
        <v>396</v>
      </c>
      <c r="Z23" s="79">
        <v>0</v>
      </c>
      <c r="AA23" s="57">
        <v>1712782.77192</v>
      </c>
      <c r="AB23" s="57">
        <v>0</v>
      </c>
      <c r="AC23" s="57">
        <v>0</v>
      </c>
      <c r="AD23" s="57">
        <v>1712782.77192</v>
      </c>
      <c r="AE23" s="57">
        <v>0</v>
      </c>
      <c r="AF23" s="57">
        <v>0</v>
      </c>
      <c r="AG23" s="57">
        <v>0</v>
      </c>
      <c r="AH23" s="57">
        <v>0</v>
      </c>
      <c r="AI23" s="57"/>
      <c r="AJ23" s="57">
        <v>1712782.77192</v>
      </c>
      <c r="AK23" s="57">
        <v>0</v>
      </c>
      <c r="AL23" s="76" t="s">
        <v>36</v>
      </c>
    </row>
    <row r="24" spans="1:38" ht="33.75" customHeight="1">
      <c r="A24" s="78"/>
      <c r="B24" s="78"/>
      <c r="C24" s="81">
        <v>19</v>
      </c>
      <c r="D24" s="79" t="s">
        <v>170</v>
      </c>
      <c r="E24" s="79"/>
      <c r="F24" s="79" t="s">
        <v>42</v>
      </c>
      <c r="G24" s="79" t="s">
        <v>42</v>
      </c>
      <c r="H24" s="79" t="s">
        <v>417</v>
      </c>
      <c r="I24" s="79"/>
      <c r="J24" s="79">
        <v>0</v>
      </c>
      <c r="K24" s="79" t="s">
        <v>173</v>
      </c>
      <c r="L24" s="79" t="s">
        <v>221</v>
      </c>
      <c r="M24" s="79" t="s">
        <v>846</v>
      </c>
      <c r="N24" s="79" t="s">
        <v>177</v>
      </c>
      <c r="O24" s="79" t="s">
        <v>144</v>
      </c>
      <c r="P24" s="79">
        <v>9331</v>
      </c>
      <c r="Q24" s="79">
        <v>36</v>
      </c>
      <c r="R24" s="79" t="s">
        <v>128</v>
      </c>
      <c r="S24" s="79" t="s">
        <v>230</v>
      </c>
      <c r="T24" s="79">
        <v>2009</v>
      </c>
      <c r="U24" s="79" t="e">
        <v>#DIV/0!</v>
      </c>
      <c r="V24" s="82" t="s">
        <v>28</v>
      </c>
      <c r="W24" s="79" t="s">
        <v>414</v>
      </c>
      <c r="X24" s="79">
        <v>1</v>
      </c>
      <c r="Y24" s="79" t="s">
        <v>396</v>
      </c>
      <c r="Z24" s="79">
        <v>0</v>
      </c>
      <c r="AA24" s="57">
        <v>14051388.810000001</v>
      </c>
      <c r="AB24" s="57">
        <v>5464428.9800000004</v>
      </c>
      <c r="AC24" s="57">
        <v>0</v>
      </c>
      <c r="AD24" s="57">
        <v>5086959.83</v>
      </c>
      <c r="AE24" s="57">
        <v>0</v>
      </c>
      <c r="AF24" s="57">
        <v>0</v>
      </c>
      <c r="AG24" s="57">
        <v>0</v>
      </c>
      <c r="AH24" s="57">
        <v>0</v>
      </c>
      <c r="AI24" s="57"/>
      <c r="AJ24" s="57">
        <v>5086959.83</v>
      </c>
      <c r="AK24" s="57">
        <v>3500000</v>
      </c>
      <c r="AL24" s="76" t="s">
        <v>36</v>
      </c>
    </row>
    <row r="25" spans="1:38" ht="43.5" customHeight="1">
      <c r="A25" s="78"/>
      <c r="B25" s="78"/>
      <c r="C25" s="20">
        <v>20</v>
      </c>
      <c r="D25" s="79" t="s">
        <v>235</v>
      </c>
      <c r="E25" s="79"/>
      <c r="F25" s="79" t="s">
        <v>44</v>
      </c>
      <c r="G25" s="79" t="s">
        <v>45</v>
      </c>
      <c r="H25" s="79" t="s">
        <v>246</v>
      </c>
      <c r="I25" s="79"/>
      <c r="J25" s="79">
        <v>0</v>
      </c>
      <c r="K25" s="79" t="s">
        <v>173</v>
      </c>
      <c r="L25" s="79" t="s">
        <v>220</v>
      </c>
      <c r="M25" s="79" t="s">
        <v>847</v>
      </c>
      <c r="N25" s="79" t="s">
        <v>180</v>
      </c>
      <c r="O25" s="79" t="s">
        <v>146</v>
      </c>
      <c r="P25" s="79">
        <v>405</v>
      </c>
      <c r="Q25" s="79">
        <v>5</v>
      </c>
      <c r="R25" s="79" t="s">
        <v>243</v>
      </c>
      <c r="S25" s="79" t="s">
        <v>230</v>
      </c>
      <c r="T25" s="79">
        <v>2012</v>
      </c>
      <c r="U25" s="79">
        <v>1999.7552345679012</v>
      </c>
      <c r="V25" s="82" t="s">
        <v>717</v>
      </c>
      <c r="W25" s="79" t="s">
        <v>414</v>
      </c>
      <c r="X25" s="79">
        <v>1</v>
      </c>
      <c r="Y25" s="79" t="s">
        <v>396</v>
      </c>
      <c r="Z25" s="79" t="s">
        <v>382</v>
      </c>
      <c r="AA25" s="57">
        <v>809900.87</v>
      </c>
      <c r="AB25" s="57">
        <v>0</v>
      </c>
      <c r="AC25" s="57">
        <v>0</v>
      </c>
      <c r="AD25" s="57">
        <v>809900.87</v>
      </c>
      <c r="AE25" s="57">
        <v>0</v>
      </c>
      <c r="AF25" s="57">
        <v>0</v>
      </c>
      <c r="AG25" s="57">
        <v>0</v>
      </c>
      <c r="AH25" s="57">
        <v>0</v>
      </c>
      <c r="AI25" s="57"/>
      <c r="AJ25" s="57">
        <v>809900.87</v>
      </c>
      <c r="AK25" s="57">
        <v>0</v>
      </c>
      <c r="AL25" s="76" t="s">
        <v>36</v>
      </c>
    </row>
    <row r="26" spans="1:38" ht="45" customHeight="1">
      <c r="A26" s="78"/>
      <c r="B26" s="78"/>
      <c r="C26" s="20">
        <v>21</v>
      </c>
      <c r="D26" s="79" t="s">
        <v>235</v>
      </c>
      <c r="E26" s="79"/>
      <c r="F26" s="79" t="s">
        <v>46</v>
      </c>
      <c r="G26" s="79" t="s">
        <v>316</v>
      </c>
      <c r="H26" s="79" t="s">
        <v>417</v>
      </c>
      <c r="I26" s="79" t="s">
        <v>230</v>
      </c>
      <c r="J26" s="79">
        <v>0</v>
      </c>
      <c r="K26" s="79" t="s">
        <v>173</v>
      </c>
      <c r="L26" s="79" t="s">
        <v>221</v>
      </c>
      <c r="M26" s="79" t="s">
        <v>848</v>
      </c>
      <c r="N26" s="79" t="s">
        <v>181</v>
      </c>
      <c r="O26" s="79" t="s">
        <v>144</v>
      </c>
      <c r="P26" s="79">
        <v>2703</v>
      </c>
      <c r="Q26" s="79">
        <v>190</v>
      </c>
      <c r="R26" s="79" t="s">
        <v>243</v>
      </c>
      <c r="S26" s="79">
        <v>0</v>
      </c>
      <c r="T26" s="79">
        <v>0</v>
      </c>
      <c r="U26" s="79">
        <v>0</v>
      </c>
      <c r="V26" s="82" t="s">
        <v>317</v>
      </c>
      <c r="W26" s="79" t="s">
        <v>415</v>
      </c>
      <c r="X26" s="79">
        <v>1</v>
      </c>
      <c r="Y26" s="79" t="s">
        <v>396</v>
      </c>
      <c r="Z26" s="79">
        <v>0</v>
      </c>
      <c r="AA26" s="57">
        <v>3419807.01</v>
      </c>
      <c r="AB26" s="57">
        <v>2268745.38</v>
      </c>
      <c r="AC26" s="57">
        <v>0</v>
      </c>
      <c r="AD26" s="57">
        <v>0</v>
      </c>
      <c r="AE26" s="57">
        <v>0</v>
      </c>
      <c r="AF26" s="57">
        <v>1151061.6299999999</v>
      </c>
      <c r="AG26" s="57">
        <v>0</v>
      </c>
      <c r="AH26" s="57">
        <v>0</v>
      </c>
      <c r="AI26" s="57"/>
      <c r="AJ26" s="57">
        <v>1151061.6299999999</v>
      </c>
      <c r="AK26" s="57">
        <v>0</v>
      </c>
      <c r="AL26" s="76" t="s">
        <v>926</v>
      </c>
    </row>
    <row r="27" spans="1:38" ht="22.5" customHeight="1">
      <c r="A27" s="78"/>
      <c r="B27" s="78"/>
      <c r="C27" s="20">
        <v>22</v>
      </c>
      <c r="D27" s="79" t="s">
        <v>235</v>
      </c>
      <c r="E27" s="79"/>
      <c r="F27" s="79" t="s">
        <v>46</v>
      </c>
      <c r="G27" s="79" t="s">
        <v>309</v>
      </c>
      <c r="H27" s="79" t="s">
        <v>418</v>
      </c>
      <c r="I27" s="79" t="s">
        <v>230</v>
      </c>
      <c r="J27" s="79">
        <v>0</v>
      </c>
      <c r="K27" s="79" t="s">
        <v>251</v>
      </c>
      <c r="L27" s="79" t="s">
        <v>221</v>
      </c>
      <c r="M27" s="79">
        <v>120080014</v>
      </c>
      <c r="N27" s="79">
        <v>8</v>
      </c>
      <c r="O27" s="79">
        <v>14</v>
      </c>
      <c r="P27" s="79">
        <v>388</v>
      </c>
      <c r="Q27" s="79">
        <v>22</v>
      </c>
      <c r="R27" s="79" t="s">
        <v>243</v>
      </c>
      <c r="S27" s="79" t="s">
        <v>230</v>
      </c>
      <c r="T27" s="79">
        <v>2014</v>
      </c>
      <c r="U27" s="79">
        <v>9536.4842783505155</v>
      </c>
      <c r="V27" s="82" t="s">
        <v>310</v>
      </c>
      <c r="W27" s="79" t="s">
        <v>414</v>
      </c>
      <c r="X27" s="79">
        <v>1</v>
      </c>
      <c r="Y27" s="79" t="s">
        <v>396</v>
      </c>
      <c r="Z27" s="79">
        <v>0</v>
      </c>
      <c r="AA27" s="57">
        <v>3700155.9</v>
      </c>
      <c r="AB27" s="57">
        <v>2306235.75</v>
      </c>
      <c r="AC27" s="57">
        <v>0</v>
      </c>
      <c r="AD27" s="57">
        <v>893920.14999999991</v>
      </c>
      <c r="AE27" s="57">
        <v>0</v>
      </c>
      <c r="AF27" s="57">
        <v>0</v>
      </c>
      <c r="AG27" s="57">
        <v>0</v>
      </c>
      <c r="AH27" s="57">
        <v>0</v>
      </c>
      <c r="AI27" s="57"/>
      <c r="AJ27" s="57">
        <v>893920.14999999991</v>
      </c>
      <c r="AK27" s="57">
        <v>500000</v>
      </c>
      <c r="AL27" s="76" t="s">
        <v>36</v>
      </c>
    </row>
    <row r="28" spans="1:38" ht="35.25" customHeight="1">
      <c r="A28" s="78"/>
      <c r="B28" s="78"/>
      <c r="C28" s="20">
        <v>23</v>
      </c>
      <c r="D28" s="79" t="s">
        <v>235</v>
      </c>
      <c r="E28" s="79"/>
      <c r="F28" s="79" t="s">
        <v>46</v>
      </c>
      <c r="G28" s="79" t="s">
        <v>47</v>
      </c>
      <c r="H28" s="79" t="s">
        <v>246</v>
      </c>
      <c r="I28" s="79" t="s">
        <v>230</v>
      </c>
      <c r="J28" s="79" t="s">
        <v>230</v>
      </c>
      <c r="K28" s="79" t="s">
        <v>173</v>
      </c>
      <c r="L28" s="79" t="s">
        <v>220</v>
      </c>
      <c r="M28" s="79" t="s">
        <v>849</v>
      </c>
      <c r="N28" s="79" t="s">
        <v>181</v>
      </c>
      <c r="O28" s="79" t="s">
        <v>147</v>
      </c>
      <c r="P28" s="79">
        <v>923</v>
      </c>
      <c r="Q28" s="79">
        <v>821</v>
      </c>
      <c r="R28" s="79" t="s">
        <v>258</v>
      </c>
      <c r="S28" s="79" t="s">
        <v>230</v>
      </c>
      <c r="T28" s="79">
        <v>2009</v>
      </c>
      <c r="U28" s="79">
        <v>1725.0493716143012</v>
      </c>
      <c r="V28" s="82" t="s">
        <v>10</v>
      </c>
      <c r="W28" s="79" t="s">
        <v>414</v>
      </c>
      <c r="X28" s="79">
        <v>2</v>
      </c>
      <c r="Y28" s="79" t="s">
        <v>396</v>
      </c>
      <c r="Z28" s="79">
        <v>0</v>
      </c>
      <c r="AA28" s="57">
        <v>1598713.46</v>
      </c>
      <c r="AB28" s="57">
        <v>0</v>
      </c>
      <c r="AC28" s="57">
        <v>0</v>
      </c>
      <c r="AD28" s="57">
        <v>0</v>
      </c>
      <c r="AE28" s="57">
        <v>0</v>
      </c>
      <c r="AF28" s="57">
        <v>1598713.46</v>
      </c>
      <c r="AG28" s="57">
        <v>0</v>
      </c>
      <c r="AH28" s="57">
        <v>0</v>
      </c>
      <c r="AI28" s="57"/>
      <c r="AJ28" s="57">
        <v>1598713.46</v>
      </c>
      <c r="AK28" s="57">
        <v>0</v>
      </c>
      <c r="AL28" s="76" t="s">
        <v>36</v>
      </c>
    </row>
    <row r="29" spans="1:38" ht="22.5" customHeight="1">
      <c r="A29" s="78"/>
      <c r="B29" s="78"/>
      <c r="C29" s="20">
        <v>24</v>
      </c>
      <c r="D29" s="79" t="s">
        <v>235</v>
      </c>
      <c r="E29" s="79"/>
      <c r="F29" s="79" t="s">
        <v>130</v>
      </c>
      <c r="G29" s="79" t="s">
        <v>325</v>
      </c>
      <c r="H29" s="79" t="s">
        <v>418</v>
      </c>
      <c r="I29" s="79"/>
      <c r="J29" s="79">
        <v>0</v>
      </c>
      <c r="K29" s="79" t="s">
        <v>251</v>
      </c>
      <c r="L29" s="79" t="s">
        <v>221</v>
      </c>
      <c r="M29" s="79">
        <v>120140017</v>
      </c>
      <c r="N29" s="79">
        <v>14</v>
      </c>
      <c r="O29" s="79">
        <v>17</v>
      </c>
      <c r="P29" s="79">
        <v>440</v>
      </c>
      <c r="Q29" s="79">
        <v>10</v>
      </c>
      <c r="R29" s="79">
        <v>0</v>
      </c>
      <c r="S29" s="79" t="s">
        <v>230</v>
      </c>
      <c r="T29" s="79">
        <v>2014</v>
      </c>
      <c r="U29" s="79">
        <v>6599.9148409090913</v>
      </c>
      <c r="V29" s="82" t="s">
        <v>319</v>
      </c>
      <c r="W29" s="79" t="s">
        <v>414</v>
      </c>
      <c r="X29" s="79">
        <v>1</v>
      </c>
      <c r="Y29" s="79" t="s">
        <v>396</v>
      </c>
      <c r="Z29" s="79">
        <v>0</v>
      </c>
      <c r="AA29" s="57">
        <v>2903962.5300000003</v>
      </c>
      <c r="AB29" s="57">
        <v>1854338.08</v>
      </c>
      <c r="AC29" s="57">
        <v>0</v>
      </c>
      <c r="AD29" s="57">
        <v>1049624.45</v>
      </c>
      <c r="AE29" s="57">
        <v>0</v>
      </c>
      <c r="AF29" s="57">
        <v>0</v>
      </c>
      <c r="AG29" s="57">
        <v>0</v>
      </c>
      <c r="AH29" s="57">
        <v>0</v>
      </c>
      <c r="AI29" s="57"/>
      <c r="AJ29" s="57">
        <v>1049624.45</v>
      </c>
      <c r="AK29" s="57">
        <v>0</v>
      </c>
      <c r="AL29" s="76" t="s">
        <v>36</v>
      </c>
    </row>
    <row r="30" spans="1:38" ht="33.75" customHeight="1">
      <c r="A30" s="78"/>
      <c r="B30" s="78"/>
      <c r="C30" s="20">
        <v>25</v>
      </c>
      <c r="D30" s="79" t="s">
        <v>235</v>
      </c>
      <c r="E30" s="79"/>
      <c r="F30" s="79" t="s">
        <v>311</v>
      </c>
      <c r="G30" s="79" t="s">
        <v>311</v>
      </c>
      <c r="H30" s="79" t="s">
        <v>447</v>
      </c>
      <c r="I30" s="79" t="s">
        <v>230</v>
      </c>
      <c r="J30" s="79">
        <v>0</v>
      </c>
      <c r="K30" s="79" t="s">
        <v>175</v>
      </c>
      <c r="L30" s="79" t="s">
        <v>220</v>
      </c>
      <c r="M30" s="79" t="s">
        <v>850</v>
      </c>
      <c r="N30" s="79" t="s">
        <v>353</v>
      </c>
      <c r="O30" s="79" t="s">
        <v>144</v>
      </c>
      <c r="P30" s="79">
        <v>6910</v>
      </c>
      <c r="Q30" s="79">
        <v>5987</v>
      </c>
      <c r="R30" s="79">
        <v>0</v>
      </c>
      <c r="S30" s="79">
        <v>0</v>
      </c>
      <c r="T30" s="79">
        <v>0</v>
      </c>
      <c r="U30" s="79">
        <v>433.71924746743849</v>
      </c>
      <c r="V30" s="82" t="s">
        <v>745</v>
      </c>
      <c r="W30" s="79" t="s">
        <v>415</v>
      </c>
      <c r="X30" s="79">
        <v>1</v>
      </c>
      <c r="Y30" s="79" t="s">
        <v>396</v>
      </c>
      <c r="Z30" s="79" t="s">
        <v>383</v>
      </c>
      <c r="AA30" s="57">
        <v>2997000</v>
      </c>
      <c r="AB30" s="57">
        <v>0</v>
      </c>
      <c r="AC30" s="57">
        <v>0</v>
      </c>
      <c r="AD30" s="57">
        <v>0</v>
      </c>
      <c r="AE30" s="57">
        <v>0</v>
      </c>
      <c r="AF30" s="57">
        <v>2997000</v>
      </c>
      <c r="AG30" s="57">
        <v>0</v>
      </c>
      <c r="AH30" s="57">
        <v>0</v>
      </c>
      <c r="AI30" s="57"/>
      <c r="AJ30" s="57">
        <v>2997000</v>
      </c>
      <c r="AK30" s="57">
        <v>0</v>
      </c>
      <c r="AL30" s="76" t="s">
        <v>926</v>
      </c>
    </row>
    <row r="31" spans="1:38" ht="33.75" customHeight="1">
      <c r="A31" s="78"/>
      <c r="B31" s="78"/>
      <c r="C31" s="20">
        <v>26</v>
      </c>
      <c r="D31" s="79" t="s">
        <v>235</v>
      </c>
      <c r="E31" s="79"/>
      <c r="F31" s="79" t="s">
        <v>48</v>
      </c>
      <c r="G31" s="79" t="s">
        <v>49</v>
      </c>
      <c r="H31" s="79" t="s">
        <v>418</v>
      </c>
      <c r="I31" s="79" t="s">
        <v>230</v>
      </c>
      <c r="J31" s="79">
        <v>0</v>
      </c>
      <c r="K31" s="79" t="s">
        <v>173</v>
      </c>
      <c r="L31" s="79" t="s">
        <v>221</v>
      </c>
      <c r="M31" s="79" t="s">
        <v>851</v>
      </c>
      <c r="N31" s="79" t="s">
        <v>351</v>
      </c>
      <c r="O31" s="79" t="s">
        <v>149</v>
      </c>
      <c r="P31" s="79">
        <v>530</v>
      </c>
      <c r="Q31" s="79">
        <v>0</v>
      </c>
      <c r="R31" s="79" t="s">
        <v>258</v>
      </c>
      <c r="S31" s="79" t="s">
        <v>230</v>
      </c>
      <c r="T31" s="79">
        <v>2012</v>
      </c>
      <c r="U31" s="79">
        <v>12201.117103524533</v>
      </c>
      <c r="V31" s="82" t="s">
        <v>11</v>
      </c>
      <c r="W31" s="79" t="s">
        <v>414</v>
      </c>
      <c r="X31" s="79">
        <v>1</v>
      </c>
      <c r="Y31" s="79" t="s">
        <v>396</v>
      </c>
      <c r="Z31" s="79">
        <v>0</v>
      </c>
      <c r="AA31" s="57">
        <v>6466592.0648680031</v>
      </c>
      <c r="AB31" s="57">
        <v>4497390.9000000004</v>
      </c>
      <c r="AC31" s="57">
        <v>0</v>
      </c>
      <c r="AD31" s="57">
        <v>768451.14486800227</v>
      </c>
      <c r="AE31" s="57">
        <v>0</v>
      </c>
      <c r="AF31" s="57">
        <v>1200750.02</v>
      </c>
      <c r="AG31" s="57">
        <v>0</v>
      </c>
      <c r="AH31" s="57">
        <v>0</v>
      </c>
      <c r="AI31" s="57"/>
      <c r="AJ31" s="57">
        <v>1969201.1648680023</v>
      </c>
      <c r="AK31" s="57">
        <v>0</v>
      </c>
      <c r="AL31" s="76" t="s">
        <v>36</v>
      </c>
    </row>
    <row r="32" spans="1:38" ht="33.75" customHeight="1">
      <c r="A32" s="78"/>
      <c r="B32" s="78"/>
      <c r="C32" s="20">
        <v>27</v>
      </c>
      <c r="D32" s="79" t="s">
        <v>235</v>
      </c>
      <c r="E32" s="79"/>
      <c r="F32" s="79" t="s">
        <v>50</v>
      </c>
      <c r="G32" s="79" t="s">
        <v>51</v>
      </c>
      <c r="H32" s="79" t="s">
        <v>246</v>
      </c>
      <c r="I32" s="79" t="s">
        <v>230</v>
      </c>
      <c r="J32" s="79">
        <v>0</v>
      </c>
      <c r="K32" s="79" t="s">
        <v>173</v>
      </c>
      <c r="L32" s="79" t="s">
        <v>221</v>
      </c>
      <c r="M32" s="79" t="s">
        <v>852</v>
      </c>
      <c r="N32" s="79" t="s">
        <v>188</v>
      </c>
      <c r="O32" s="79" t="s">
        <v>144</v>
      </c>
      <c r="P32" s="79">
        <v>1618</v>
      </c>
      <c r="Q32" s="79">
        <v>19</v>
      </c>
      <c r="R32" s="79" t="s">
        <v>243</v>
      </c>
      <c r="S32" s="79" t="s">
        <v>230</v>
      </c>
      <c r="T32" s="79">
        <v>2006</v>
      </c>
      <c r="U32" s="79">
        <v>2457.2359394313967</v>
      </c>
      <c r="V32" s="82" t="s">
        <v>12</v>
      </c>
      <c r="W32" s="79" t="s">
        <v>414</v>
      </c>
      <c r="X32" s="79">
        <v>1</v>
      </c>
      <c r="Y32" s="79" t="s">
        <v>396</v>
      </c>
      <c r="Z32" s="79">
        <v>0</v>
      </c>
      <c r="AA32" s="57">
        <v>4944491.5599999996</v>
      </c>
      <c r="AB32" s="57">
        <v>0</v>
      </c>
      <c r="AC32" s="57">
        <v>0</v>
      </c>
      <c r="AD32" s="57">
        <v>0</v>
      </c>
      <c r="AE32" s="57">
        <v>0</v>
      </c>
      <c r="AF32" s="57">
        <v>4944491.5599999996</v>
      </c>
      <c r="AG32" s="57">
        <v>0</v>
      </c>
      <c r="AH32" s="57">
        <v>0</v>
      </c>
      <c r="AI32" s="57"/>
      <c r="AJ32" s="57">
        <v>4944491.5599999996</v>
      </c>
      <c r="AK32" s="57">
        <v>0</v>
      </c>
      <c r="AL32" s="76" t="s">
        <v>36</v>
      </c>
    </row>
    <row r="33" spans="1:38" ht="45.75" customHeight="1">
      <c r="A33" s="78"/>
      <c r="B33" s="78"/>
      <c r="C33" s="20">
        <v>28</v>
      </c>
      <c r="D33" s="79" t="s">
        <v>235</v>
      </c>
      <c r="E33" s="79"/>
      <c r="F33" s="79" t="s">
        <v>52</v>
      </c>
      <c r="G33" s="79" t="s">
        <v>287</v>
      </c>
      <c r="H33" s="79" t="s">
        <v>418</v>
      </c>
      <c r="I33" s="79"/>
      <c r="J33" s="79">
        <v>0</v>
      </c>
      <c r="K33" s="79" t="s">
        <v>173</v>
      </c>
      <c r="L33" s="79" t="s">
        <v>220</v>
      </c>
      <c r="M33" s="79" t="s">
        <v>853</v>
      </c>
      <c r="N33" s="79" t="s">
        <v>189</v>
      </c>
      <c r="O33" s="79" t="s">
        <v>147</v>
      </c>
      <c r="P33" s="79">
        <v>931</v>
      </c>
      <c r="Q33" s="79">
        <v>1</v>
      </c>
      <c r="R33" s="79" t="s">
        <v>243</v>
      </c>
      <c r="S33" s="79" t="s">
        <v>230</v>
      </c>
      <c r="T33" s="79" t="s">
        <v>254</v>
      </c>
      <c r="U33" s="79">
        <v>1684.7460854994629</v>
      </c>
      <c r="V33" s="82" t="s">
        <v>790</v>
      </c>
      <c r="W33" s="79" t="s">
        <v>414</v>
      </c>
      <c r="X33" s="79">
        <v>1</v>
      </c>
      <c r="Y33" s="79" t="s">
        <v>396</v>
      </c>
      <c r="Z33" s="79" t="s">
        <v>420</v>
      </c>
      <c r="AA33" s="57">
        <v>1568498.6055999999</v>
      </c>
      <c r="AB33" s="57">
        <v>964939.92391999997</v>
      </c>
      <c r="AC33" s="57">
        <v>0</v>
      </c>
      <c r="AD33" s="57">
        <v>603558.68167999992</v>
      </c>
      <c r="AE33" s="57">
        <v>0</v>
      </c>
      <c r="AF33" s="57">
        <v>0</v>
      </c>
      <c r="AG33" s="57">
        <v>0</v>
      </c>
      <c r="AH33" s="57">
        <v>0</v>
      </c>
      <c r="AI33" s="57"/>
      <c r="AJ33" s="57">
        <v>603558.68167999992</v>
      </c>
      <c r="AK33" s="57">
        <v>0</v>
      </c>
      <c r="AL33" s="76" t="s">
        <v>36</v>
      </c>
    </row>
    <row r="34" spans="1:38" ht="44.25" customHeight="1">
      <c r="A34" s="78"/>
      <c r="B34" s="78"/>
      <c r="C34" s="20">
        <v>29</v>
      </c>
      <c r="D34" s="79" t="s">
        <v>235</v>
      </c>
      <c r="E34" s="79"/>
      <c r="F34" s="79" t="s">
        <v>52</v>
      </c>
      <c r="G34" s="79" t="s">
        <v>288</v>
      </c>
      <c r="H34" s="79" t="s">
        <v>417</v>
      </c>
      <c r="I34" s="79"/>
      <c r="J34" s="79">
        <v>0</v>
      </c>
      <c r="K34" s="79" t="s">
        <v>173</v>
      </c>
      <c r="L34" s="79" t="s">
        <v>221</v>
      </c>
      <c r="M34" s="79" t="s">
        <v>854</v>
      </c>
      <c r="N34" s="79" t="s">
        <v>189</v>
      </c>
      <c r="O34" s="79" t="s">
        <v>144</v>
      </c>
      <c r="P34" s="79">
        <v>17475</v>
      </c>
      <c r="Q34" s="79">
        <v>431</v>
      </c>
      <c r="R34" s="79" t="s">
        <v>243</v>
      </c>
      <c r="S34" s="79" t="s">
        <v>230</v>
      </c>
      <c r="T34" s="79" t="s">
        <v>254</v>
      </c>
      <c r="U34" s="79">
        <v>102.85198167839772</v>
      </c>
      <c r="V34" s="82" t="s">
        <v>341</v>
      </c>
      <c r="W34" s="79" t="s">
        <v>414</v>
      </c>
      <c r="X34" s="79">
        <v>1</v>
      </c>
      <c r="Y34" s="79" t="s">
        <v>396</v>
      </c>
      <c r="Z34" s="79" t="s">
        <v>384</v>
      </c>
      <c r="AA34" s="57">
        <v>1797338.3798300002</v>
      </c>
      <c r="AB34" s="57">
        <v>1078403.0278980001</v>
      </c>
      <c r="AC34" s="57">
        <v>0</v>
      </c>
      <c r="AD34" s="57">
        <v>168935.35193200014</v>
      </c>
      <c r="AE34" s="57">
        <v>0</v>
      </c>
      <c r="AF34" s="57">
        <v>0</v>
      </c>
      <c r="AG34" s="57">
        <v>0</v>
      </c>
      <c r="AH34" s="57">
        <v>0</v>
      </c>
      <c r="AI34" s="57"/>
      <c r="AJ34" s="57">
        <v>168935.35193200014</v>
      </c>
      <c r="AK34" s="57">
        <v>550000</v>
      </c>
      <c r="AL34" s="76" t="s">
        <v>36</v>
      </c>
    </row>
    <row r="35" spans="1:38" ht="60" customHeight="1">
      <c r="A35" s="78"/>
      <c r="B35" s="78"/>
      <c r="C35" s="20">
        <v>30</v>
      </c>
      <c r="D35" s="79" t="s">
        <v>235</v>
      </c>
      <c r="E35" s="79"/>
      <c r="F35" s="79" t="s">
        <v>52</v>
      </c>
      <c r="G35" s="79" t="s">
        <v>53</v>
      </c>
      <c r="H35" s="79" t="s">
        <v>418</v>
      </c>
      <c r="I35" s="79"/>
      <c r="J35" s="79">
        <v>0</v>
      </c>
      <c r="K35" s="79" t="s">
        <v>173</v>
      </c>
      <c r="L35" s="79" t="s">
        <v>220</v>
      </c>
      <c r="M35" s="79" t="s">
        <v>855</v>
      </c>
      <c r="N35" s="79" t="s">
        <v>189</v>
      </c>
      <c r="O35" s="79" t="s">
        <v>151</v>
      </c>
      <c r="P35" s="79">
        <v>1194</v>
      </c>
      <c r="Q35" s="79">
        <v>15</v>
      </c>
      <c r="R35" s="79" t="s">
        <v>243</v>
      </c>
      <c r="S35" s="79" t="s">
        <v>230</v>
      </c>
      <c r="T35" s="79">
        <v>2012</v>
      </c>
      <c r="U35" s="79">
        <v>398.67874840871008</v>
      </c>
      <c r="V35" s="82" t="s">
        <v>768</v>
      </c>
      <c r="W35" s="79" t="s">
        <v>414</v>
      </c>
      <c r="X35" s="79">
        <v>1</v>
      </c>
      <c r="Y35" s="79" t="s">
        <v>396</v>
      </c>
      <c r="Z35" s="79">
        <v>0</v>
      </c>
      <c r="AA35" s="57">
        <v>476022.42559999984</v>
      </c>
      <c r="AB35" s="57">
        <v>333215.69791999989</v>
      </c>
      <c r="AC35" s="57">
        <v>0</v>
      </c>
      <c r="AD35" s="57">
        <v>142806.72767999995</v>
      </c>
      <c r="AE35" s="57">
        <v>0</v>
      </c>
      <c r="AF35" s="57">
        <v>0</v>
      </c>
      <c r="AG35" s="57">
        <v>0</v>
      </c>
      <c r="AH35" s="57">
        <v>0</v>
      </c>
      <c r="AI35" s="57"/>
      <c r="AJ35" s="57">
        <v>142806.72767999995</v>
      </c>
      <c r="AK35" s="57">
        <v>0</v>
      </c>
      <c r="AL35" s="76" t="s">
        <v>36</v>
      </c>
    </row>
    <row r="36" spans="1:38" ht="33.75" customHeight="1">
      <c r="A36" s="78"/>
      <c r="B36" s="78"/>
      <c r="C36" s="20">
        <v>31</v>
      </c>
      <c r="D36" s="79" t="s">
        <v>235</v>
      </c>
      <c r="E36" s="79"/>
      <c r="F36" s="79" t="s">
        <v>52</v>
      </c>
      <c r="G36" s="79" t="s">
        <v>54</v>
      </c>
      <c r="H36" s="79" t="s">
        <v>418</v>
      </c>
      <c r="I36" s="79"/>
      <c r="J36" s="79">
        <v>0</v>
      </c>
      <c r="K36" s="79" t="s">
        <v>173</v>
      </c>
      <c r="L36" s="79" t="s">
        <v>220</v>
      </c>
      <c r="M36" s="79" t="s">
        <v>856</v>
      </c>
      <c r="N36" s="79" t="s">
        <v>189</v>
      </c>
      <c r="O36" s="79" t="s">
        <v>152</v>
      </c>
      <c r="P36" s="79">
        <v>794</v>
      </c>
      <c r="Q36" s="79">
        <v>0</v>
      </c>
      <c r="R36" s="79" t="s">
        <v>258</v>
      </c>
      <c r="S36" s="79" t="s">
        <v>230</v>
      </c>
      <c r="T36" s="79">
        <v>2006</v>
      </c>
      <c r="U36" s="79">
        <v>1664.0459319899246</v>
      </c>
      <c r="V36" s="82" t="s">
        <v>13</v>
      </c>
      <c r="W36" s="79" t="s">
        <v>414</v>
      </c>
      <c r="X36" s="79">
        <v>1</v>
      </c>
      <c r="Y36" s="79" t="s">
        <v>396</v>
      </c>
      <c r="Z36" s="79" t="s">
        <v>380</v>
      </c>
      <c r="AA36" s="57">
        <v>1321252.4700000002</v>
      </c>
      <c r="AB36" s="57">
        <v>900408.22788930789</v>
      </c>
      <c r="AC36" s="57">
        <v>0</v>
      </c>
      <c r="AD36" s="57">
        <v>420844.2421106922</v>
      </c>
      <c r="AE36" s="57">
        <v>0</v>
      </c>
      <c r="AF36" s="57">
        <v>0</v>
      </c>
      <c r="AG36" s="57">
        <v>0</v>
      </c>
      <c r="AH36" s="57">
        <v>0</v>
      </c>
      <c r="AI36" s="57"/>
      <c r="AJ36" s="57">
        <v>420844.2421106922</v>
      </c>
      <c r="AK36" s="57">
        <v>0</v>
      </c>
      <c r="AL36" s="76" t="s">
        <v>36</v>
      </c>
    </row>
    <row r="37" spans="1:38" ht="33.75" customHeight="1">
      <c r="A37" s="78"/>
      <c r="B37" s="78"/>
      <c r="C37" s="20">
        <v>32</v>
      </c>
      <c r="D37" s="79" t="s">
        <v>235</v>
      </c>
      <c r="E37" s="79"/>
      <c r="F37" s="79" t="s">
        <v>55</v>
      </c>
      <c r="G37" s="79" t="s">
        <v>93</v>
      </c>
      <c r="H37" s="79" t="s">
        <v>417</v>
      </c>
      <c r="I37" s="79"/>
      <c r="J37" s="79">
        <v>0</v>
      </c>
      <c r="K37" s="79" t="s">
        <v>184</v>
      </c>
      <c r="L37" s="79" t="s">
        <v>222</v>
      </c>
      <c r="M37" s="79" t="s">
        <v>814</v>
      </c>
      <c r="N37" s="79" t="s">
        <v>183</v>
      </c>
      <c r="O37" s="79" t="s">
        <v>144</v>
      </c>
      <c r="P37" s="79">
        <v>118468</v>
      </c>
      <c r="Q37" s="79">
        <v>4680</v>
      </c>
      <c r="R37" s="79" t="s">
        <v>243</v>
      </c>
      <c r="S37" s="79" t="s">
        <v>230</v>
      </c>
      <c r="T37" s="79">
        <v>2014</v>
      </c>
      <c r="U37" s="79">
        <v>0</v>
      </c>
      <c r="V37" s="82" t="s">
        <v>698</v>
      </c>
      <c r="W37" s="79" t="s">
        <v>414</v>
      </c>
      <c r="X37" s="79">
        <v>1</v>
      </c>
      <c r="Y37" s="79" t="s">
        <v>396</v>
      </c>
      <c r="Z37" s="79">
        <v>0</v>
      </c>
      <c r="AA37" s="57">
        <v>19078474.745300002</v>
      </c>
      <c r="AB37" s="57">
        <v>6633527.1100000003</v>
      </c>
      <c r="AC37" s="57">
        <v>0</v>
      </c>
      <c r="AD37" s="57">
        <v>0</v>
      </c>
      <c r="AE37" s="57">
        <v>12444947.635300001</v>
      </c>
      <c r="AF37" s="57">
        <v>0</v>
      </c>
      <c r="AG37" s="57">
        <v>0</v>
      </c>
      <c r="AH37" s="57">
        <v>0</v>
      </c>
      <c r="AI37" s="57"/>
      <c r="AJ37" s="57">
        <v>12444947.635300001</v>
      </c>
      <c r="AK37" s="57">
        <v>0</v>
      </c>
      <c r="AL37" s="76" t="s">
        <v>36</v>
      </c>
    </row>
    <row r="38" spans="1:38" ht="33.75" customHeight="1">
      <c r="A38" s="78"/>
      <c r="B38" s="78"/>
      <c r="C38" s="20">
        <v>33</v>
      </c>
      <c r="D38" s="79" t="s">
        <v>235</v>
      </c>
      <c r="E38" s="79"/>
      <c r="F38" s="79" t="s">
        <v>55</v>
      </c>
      <c r="G38" s="79" t="s">
        <v>93</v>
      </c>
      <c r="H38" s="79" t="s">
        <v>417</v>
      </c>
      <c r="I38" s="79"/>
      <c r="J38" s="79"/>
      <c r="K38" s="79"/>
      <c r="L38" s="79"/>
      <c r="M38" s="79"/>
      <c r="N38" s="79"/>
      <c r="O38" s="79"/>
      <c r="P38" s="79"/>
      <c r="Q38" s="79"/>
      <c r="R38" s="79"/>
      <c r="S38" s="79"/>
      <c r="T38" s="79"/>
      <c r="U38" s="79"/>
      <c r="V38" s="95" t="s">
        <v>929</v>
      </c>
      <c r="W38" s="79"/>
      <c r="X38" s="79"/>
      <c r="Y38" s="79"/>
      <c r="Z38" s="79"/>
      <c r="AA38" s="57">
        <v>51000000</v>
      </c>
      <c r="AB38" s="57">
        <v>1000000</v>
      </c>
      <c r="AC38" s="57"/>
      <c r="AD38" s="57"/>
      <c r="AE38" s="57"/>
      <c r="AF38" s="57"/>
      <c r="AG38" s="57"/>
      <c r="AH38" s="57"/>
      <c r="AI38" s="57"/>
      <c r="AJ38" s="57"/>
      <c r="AK38" s="57">
        <v>50000000</v>
      </c>
      <c r="AL38" s="76" t="s">
        <v>36</v>
      </c>
    </row>
    <row r="39" spans="1:38" ht="33.75" customHeight="1">
      <c r="A39" s="78"/>
      <c r="B39" s="78"/>
      <c r="C39" s="20">
        <v>34</v>
      </c>
      <c r="D39" s="79" t="s">
        <v>235</v>
      </c>
      <c r="E39" s="79"/>
      <c r="F39" s="79" t="s">
        <v>55</v>
      </c>
      <c r="G39" s="79" t="s">
        <v>93</v>
      </c>
      <c r="H39" s="79" t="s">
        <v>417</v>
      </c>
      <c r="I39" s="79"/>
      <c r="J39" s="79">
        <v>0</v>
      </c>
      <c r="K39" s="79" t="s">
        <v>184</v>
      </c>
      <c r="L39" s="79" t="s">
        <v>222</v>
      </c>
      <c r="M39" s="79" t="s">
        <v>814</v>
      </c>
      <c r="N39" s="79" t="s">
        <v>183</v>
      </c>
      <c r="O39" s="79" t="s">
        <v>144</v>
      </c>
      <c r="P39" s="79">
        <v>118468</v>
      </c>
      <c r="Q39" s="79">
        <v>4680</v>
      </c>
      <c r="R39" s="79">
        <v>0</v>
      </c>
      <c r="S39" s="79">
        <v>0</v>
      </c>
      <c r="T39" s="79">
        <v>0</v>
      </c>
      <c r="U39" s="79">
        <v>0</v>
      </c>
      <c r="V39" s="82" t="s">
        <v>722</v>
      </c>
      <c r="W39" s="79" t="s">
        <v>414</v>
      </c>
      <c r="X39" s="79">
        <v>1</v>
      </c>
      <c r="Y39" s="79" t="s">
        <v>396</v>
      </c>
      <c r="Z39" s="79">
        <v>0</v>
      </c>
      <c r="AA39" s="57">
        <v>9981797.7799999993</v>
      </c>
      <c r="AB39" s="57">
        <v>892267.61</v>
      </c>
      <c r="AC39" s="57">
        <v>0</v>
      </c>
      <c r="AD39" s="57">
        <v>9089530.1699999999</v>
      </c>
      <c r="AE39" s="57">
        <v>0</v>
      </c>
      <c r="AF39" s="57">
        <v>0</v>
      </c>
      <c r="AG39" s="57">
        <v>0</v>
      </c>
      <c r="AH39" s="57">
        <v>0</v>
      </c>
      <c r="AI39" s="57"/>
      <c r="AJ39" s="57">
        <v>9089530.1699999999</v>
      </c>
      <c r="AK39" s="57">
        <v>0</v>
      </c>
      <c r="AL39" s="76" t="s">
        <v>713</v>
      </c>
    </row>
    <row r="40" spans="1:38" ht="33.75" customHeight="1">
      <c r="A40" s="78"/>
      <c r="B40" s="78"/>
      <c r="C40" s="20">
        <v>35</v>
      </c>
      <c r="D40" s="79" t="s">
        <v>235</v>
      </c>
      <c r="E40" s="79"/>
      <c r="F40" s="79" t="s">
        <v>55</v>
      </c>
      <c r="G40" s="79" t="s">
        <v>93</v>
      </c>
      <c r="H40" s="79" t="s">
        <v>246</v>
      </c>
      <c r="I40" s="79">
        <v>0</v>
      </c>
      <c r="J40" s="79">
        <v>0</v>
      </c>
      <c r="K40" s="79">
        <v>0</v>
      </c>
      <c r="L40" s="79">
        <v>0</v>
      </c>
      <c r="M40" s="79">
        <v>0</v>
      </c>
      <c r="N40" s="79">
        <v>0</v>
      </c>
      <c r="O40" s="79">
        <v>0</v>
      </c>
      <c r="P40" s="79">
        <v>0</v>
      </c>
      <c r="Q40" s="79">
        <v>0</v>
      </c>
      <c r="R40" s="79">
        <v>0</v>
      </c>
      <c r="S40" s="79">
        <v>0</v>
      </c>
      <c r="T40" s="79">
        <v>0</v>
      </c>
      <c r="U40" s="79" t="s">
        <v>825</v>
      </c>
      <c r="V40" s="82" t="s">
        <v>825</v>
      </c>
      <c r="W40" s="79" t="s">
        <v>414</v>
      </c>
      <c r="X40" s="79">
        <v>1</v>
      </c>
      <c r="Y40" s="79" t="s">
        <v>396</v>
      </c>
      <c r="Z40" s="79"/>
      <c r="AA40" s="57">
        <v>2372728.33</v>
      </c>
      <c r="AB40" s="57">
        <v>0</v>
      </c>
      <c r="AC40" s="57">
        <v>0</v>
      </c>
      <c r="AD40" s="57">
        <v>0</v>
      </c>
      <c r="AE40" s="57">
        <v>2372728.33</v>
      </c>
      <c r="AF40" s="57">
        <v>0</v>
      </c>
      <c r="AG40" s="57">
        <v>0</v>
      </c>
      <c r="AH40" s="57">
        <v>0</v>
      </c>
      <c r="AI40" s="57">
        <v>0</v>
      </c>
      <c r="AJ40" s="57">
        <v>2372728.33</v>
      </c>
      <c r="AK40" s="57">
        <v>0</v>
      </c>
      <c r="AL40" s="76" t="s">
        <v>713</v>
      </c>
    </row>
    <row r="41" spans="1:38" ht="33.75" customHeight="1">
      <c r="A41" s="78"/>
      <c r="B41" s="78"/>
      <c r="C41" s="20">
        <v>36</v>
      </c>
      <c r="D41" s="79" t="s">
        <v>235</v>
      </c>
      <c r="E41" s="79"/>
      <c r="F41" s="79" t="s">
        <v>55</v>
      </c>
      <c r="G41" s="79" t="s">
        <v>56</v>
      </c>
      <c r="H41" s="79" t="s">
        <v>246</v>
      </c>
      <c r="I41" s="79"/>
      <c r="J41" s="79">
        <v>0</v>
      </c>
      <c r="K41" s="79" t="s">
        <v>173</v>
      </c>
      <c r="L41" s="79" t="s">
        <v>221</v>
      </c>
      <c r="M41" s="79" t="s">
        <v>857</v>
      </c>
      <c r="N41" s="79" t="s">
        <v>183</v>
      </c>
      <c r="O41" s="79" t="s">
        <v>153</v>
      </c>
      <c r="P41" s="79">
        <v>2086</v>
      </c>
      <c r="Q41" s="79">
        <v>14</v>
      </c>
      <c r="R41" s="79" t="s">
        <v>258</v>
      </c>
      <c r="S41" s="79" t="s">
        <v>230</v>
      </c>
      <c r="T41" s="79">
        <v>2012</v>
      </c>
      <c r="U41" s="79">
        <v>683.41325384467882</v>
      </c>
      <c r="V41" s="82" t="s">
        <v>822</v>
      </c>
      <c r="W41" s="79" t="s">
        <v>414</v>
      </c>
      <c r="X41" s="79">
        <v>1</v>
      </c>
      <c r="Y41" s="79" t="s">
        <v>396</v>
      </c>
      <c r="Z41" s="79">
        <v>0</v>
      </c>
      <c r="AA41" s="57">
        <v>1425600.04752</v>
      </c>
      <c r="AB41" s="57">
        <v>0</v>
      </c>
      <c r="AC41" s="57">
        <v>0</v>
      </c>
      <c r="AD41" s="57">
        <v>1425600.04752</v>
      </c>
      <c r="AE41" s="57">
        <v>0</v>
      </c>
      <c r="AF41" s="57">
        <v>0</v>
      </c>
      <c r="AG41" s="57">
        <v>0</v>
      </c>
      <c r="AH41" s="57">
        <v>0</v>
      </c>
      <c r="AI41" s="57"/>
      <c r="AJ41" s="57">
        <v>1425600.04752</v>
      </c>
      <c r="AK41" s="57">
        <v>0</v>
      </c>
      <c r="AL41" s="76" t="s">
        <v>36</v>
      </c>
    </row>
    <row r="42" spans="1:38" ht="33.75" customHeight="1">
      <c r="A42" s="78"/>
      <c r="B42" s="78"/>
      <c r="C42" s="20">
        <v>37</v>
      </c>
      <c r="D42" s="79" t="s">
        <v>235</v>
      </c>
      <c r="E42" s="79"/>
      <c r="F42" s="79" t="s">
        <v>57</v>
      </c>
      <c r="G42" s="79" t="s">
        <v>57</v>
      </c>
      <c r="H42" s="79" t="s">
        <v>417</v>
      </c>
      <c r="I42" s="79"/>
      <c r="J42" s="79">
        <v>0</v>
      </c>
      <c r="K42" s="79" t="s">
        <v>173</v>
      </c>
      <c r="L42" s="79" t="s">
        <v>220</v>
      </c>
      <c r="M42" s="79" t="s">
        <v>858</v>
      </c>
      <c r="N42" s="79" t="s">
        <v>190</v>
      </c>
      <c r="O42" s="79" t="s">
        <v>154</v>
      </c>
      <c r="P42" s="79">
        <v>2502</v>
      </c>
      <c r="Q42" s="79">
        <v>4</v>
      </c>
      <c r="R42" s="79" t="s">
        <v>243</v>
      </c>
      <c r="S42" s="79" t="s">
        <v>230</v>
      </c>
      <c r="T42" s="79">
        <v>2014</v>
      </c>
      <c r="U42" s="79">
        <v>11137.414264588329</v>
      </c>
      <c r="V42" s="82" t="s">
        <v>318</v>
      </c>
      <c r="W42" s="79" t="s">
        <v>414</v>
      </c>
      <c r="X42" s="79">
        <v>1</v>
      </c>
      <c r="Y42" s="79" t="s">
        <v>396</v>
      </c>
      <c r="Z42" s="79">
        <v>0</v>
      </c>
      <c r="AA42" s="57">
        <v>27865810.490000002</v>
      </c>
      <c r="AB42" s="57">
        <v>15722895.189999999</v>
      </c>
      <c r="AC42" s="57">
        <v>0</v>
      </c>
      <c r="AD42" s="57">
        <v>12142915.300000001</v>
      </c>
      <c r="AE42" s="57">
        <v>0</v>
      </c>
      <c r="AF42" s="57">
        <v>0</v>
      </c>
      <c r="AG42" s="57">
        <v>0</v>
      </c>
      <c r="AH42" s="57">
        <v>0</v>
      </c>
      <c r="AI42" s="57"/>
      <c r="AJ42" s="57">
        <v>12142915.300000001</v>
      </c>
      <c r="AK42" s="57">
        <v>0</v>
      </c>
      <c r="AL42" s="76" t="s">
        <v>36</v>
      </c>
    </row>
    <row r="43" spans="1:38" ht="47.25" customHeight="1">
      <c r="A43" s="78"/>
      <c r="B43" s="78"/>
      <c r="C43" s="20">
        <v>38</v>
      </c>
      <c r="D43" s="79" t="s">
        <v>235</v>
      </c>
      <c r="E43" s="79"/>
      <c r="F43" s="79" t="s">
        <v>58</v>
      </c>
      <c r="G43" s="79" t="s">
        <v>58</v>
      </c>
      <c r="H43" s="79" t="s">
        <v>417</v>
      </c>
      <c r="I43" s="79"/>
      <c r="J43" s="79">
        <v>0</v>
      </c>
      <c r="K43" s="79">
        <v>0</v>
      </c>
      <c r="L43" s="79">
        <v>0</v>
      </c>
      <c r="M43" s="79">
        <v>0</v>
      </c>
      <c r="N43" s="79">
        <v>0</v>
      </c>
      <c r="O43" s="79">
        <v>0</v>
      </c>
      <c r="P43" s="79">
        <v>5270</v>
      </c>
      <c r="Q43" s="79">
        <v>9</v>
      </c>
      <c r="R43" s="79">
        <v>0</v>
      </c>
      <c r="S43" s="79">
        <v>0</v>
      </c>
      <c r="T43" s="79">
        <v>0</v>
      </c>
      <c r="U43" s="79">
        <v>0</v>
      </c>
      <c r="V43" s="82" t="s">
        <v>767</v>
      </c>
      <c r="W43" s="79" t="s">
        <v>414</v>
      </c>
      <c r="X43" s="79">
        <v>1</v>
      </c>
      <c r="Y43" s="79" t="s">
        <v>396</v>
      </c>
      <c r="Z43" s="79" t="s">
        <v>385</v>
      </c>
      <c r="AA43" s="57">
        <v>8211684.9000000004</v>
      </c>
      <c r="AB43" s="57">
        <v>821168.49</v>
      </c>
      <c r="AC43" s="57">
        <v>0</v>
      </c>
      <c r="AD43" s="57">
        <v>7390516.4100000001</v>
      </c>
      <c r="AE43" s="57">
        <v>0</v>
      </c>
      <c r="AF43" s="57">
        <v>0</v>
      </c>
      <c r="AG43" s="57">
        <v>0</v>
      </c>
      <c r="AH43" s="57">
        <v>0</v>
      </c>
      <c r="AI43" s="57"/>
      <c r="AJ43" s="57">
        <v>7390516.4100000001</v>
      </c>
      <c r="AK43" s="57">
        <v>0</v>
      </c>
      <c r="AL43" s="76" t="s">
        <v>36</v>
      </c>
    </row>
    <row r="44" spans="1:38" ht="33.75" customHeight="1">
      <c r="A44" s="78"/>
      <c r="B44" s="78"/>
      <c r="C44" s="20">
        <v>39</v>
      </c>
      <c r="D44" s="79" t="s">
        <v>235</v>
      </c>
      <c r="E44" s="79"/>
      <c r="F44" s="79" t="s">
        <v>58</v>
      </c>
      <c r="G44" s="79" t="s">
        <v>334</v>
      </c>
      <c r="H44" s="79" t="s">
        <v>418</v>
      </c>
      <c r="I44" s="79"/>
      <c r="J44" s="79">
        <v>0</v>
      </c>
      <c r="K44" s="79" t="s">
        <v>251</v>
      </c>
      <c r="L44" s="79" t="s">
        <v>221</v>
      </c>
      <c r="M44" s="79">
        <v>120490011</v>
      </c>
      <c r="N44" s="79">
        <v>49</v>
      </c>
      <c r="O44" s="79">
        <v>11</v>
      </c>
      <c r="P44" s="79">
        <v>616</v>
      </c>
      <c r="Q44" s="79">
        <v>0</v>
      </c>
      <c r="R44" s="79">
        <v>0</v>
      </c>
      <c r="S44" s="79">
        <v>0</v>
      </c>
      <c r="T44" s="79">
        <v>0</v>
      </c>
      <c r="U44" s="79">
        <v>13859.788228571428</v>
      </c>
      <c r="V44" s="82" t="s">
        <v>335</v>
      </c>
      <c r="W44" s="79" t="s">
        <v>414</v>
      </c>
      <c r="X44" s="79">
        <v>1</v>
      </c>
      <c r="Y44" s="79" t="s">
        <v>396</v>
      </c>
      <c r="Z44" s="79" t="s">
        <v>423</v>
      </c>
      <c r="AA44" s="57">
        <v>8537629.5487999991</v>
      </c>
      <c r="AB44" s="57">
        <v>5699964.2146455189</v>
      </c>
      <c r="AC44" s="57">
        <v>0</v>
      </c>
      <c r="AD44" s="57">
        <v>2837665.3341544801</v>
      </c>
      <c r="AE44" s="57">
        <v>0</v>
      </c>
      <c r="AF44" s="57">
        <v>0</v>
      </c>
      <c r="AG44" s="57">
        <v>0</v>
      </c>
      <c r="AH44" s="57">
        <v>0</v>
      </c>
      <c r="AI44" s="57"/>
      <c r="AJ44" s="57">
        <v>2837665.3341544801</v>
      </c>
      <c r="AK44" s="57">
        <v>0</v>
      </c>
      <c r="AL44" s="76" t="s">
        <v>36</v>
      </c>
    </row>
    <row r="45" spans="1:38" ht="22.5" customHeight="1">
      <c r="A45" s="78"/>
      <c r="B45" s="78"/>
      <c r="C45" s="20">
        <v>40</v>
      </c>
      <c r="D45" s="79" t="s">
        <v>235</v>
      </c>
      <c r="E45" s="79"/>
      <c r="F45" s="79" t="s">
        <v>94</v>
      </c>
      <c r="G45" s="79" t="s">
        <v>106</v>
      </c>
      <c r="H45" s="79" t="s">
        <v>417</v>
      </c>
      <c r="I45" s="79"/>
      <c r="J45" s="79">
        <v>0</v>
      </c>
      <c r="K45" s="79" t="s">
        <v>184</v>
      </c>
      <c r="L45" s="79" t="s">
        <v>221</v>
      </c>
      <c r="M45" s="79" t="s">
        <v>859</v>
      </c>
      <c r="N45" s="79" t="s">
        <v>185</v>
      </c>
      <c r="O45" s="79" t="s">
        <v>144</v>
      </c>
      <c r="P45" s="79">
        <v>52217</v>
      </c>
      <c r="Q45" s="79">
        <v>665</v>
      </c>
      <c r="R45" s="79" t="s">
        <v>243</v>
      </c>
      <c r="S45" s="79" t="s">
        <v>230</v>
      </c>
      <c r="T45" s="79">
        <v>2015</v>
      </c>
      <c r="U45" s="79" t="e">
        <v>#DIV/0!</v>
      </c>
      <c r="V45" s="82" t="s">
        <v>248</v>
      </c>
      <c r="W45" s="79" t="s">
        <v>414</v>
      </c>
      <c r="X45" s="79">
        <v>1</v>
      </c>
      <c r="Y45" s="79" t="s">
        <v>396</v>
      </c>
      <c r="Z45" s="79">
        <v>0</v>
      </c>
      <c r="AA45" s="57">
        <v>20684714.84</v>
      </c>
      <c r="AB45" s="57">
        <v>7258154.8399999999</v>
      </c>
      <c r="AC45" s="57">
        <v>0</v>
      </c>
      <c r="AD45" s="57">
        <v>0</v>
      </c>
      <c r="AE45" s="57">
        <v>0</v>
      </c>
      <c r="AF45" s="57">
        <v>13426560</v>
      </c>
      <c r="AG45" s="57">
        <v>0</v>
      </c>
      <c r="AH45" s="57">
        <v>0</v>
      </c>
      <c r="AI45" s="57"/>
      <c r="AJ45" s="57">
        <v>13426560</v>
      </c>
      <c r="AK45" s="57">
        <v>0</v>
      </c>
      <c r="AL45" s="76" t="s">
        <v>36</v>
      </c>
    </row>
    <row r="46" spans="1:38" ht="22.5" customHeight="1">
      <c r="A46" s="78"/>
      <c r="B46" s="78"/>
      <c r="C46" s="20">
        <v>41</v>
      </c>
      <c r="D46" s="79" t="s">
        <v>235</v>
      </c>
      <c r="E46" s="79"/>
      <c r="F46" s="79" t="s">
        <v>94</v>
      </c>
      <c r="G46" s="79" t="s">
        <v>106</v>
      </c>
      <c r="H46" s="79" t="s">
        <v>417</v>
      </c>
      <c r="I46" s="79"/>
      <c r="J46" s="79"/>
      <c r="K46" s="79"/>
      <c r="L46" s="79"/>
      <c r="M46" s="79"/>
      <c r="N46" s="79"/>
      <c r="O46" s="79"/>
      <c r="P46" s="79"/>
      <c r="Q46" s="79"/>
      <c r="R46" s="79"/>
      <c r="S46" s="79"/>
      <c r="T46" s="79"/>
      <c r="U46" s="79"/>
      <c r="V46" s="95" t="s">
        <v>930</v>
      </c>
      <c r="W46" s="79"/>
      <c r="X46" s="79"/>
      <c r="Y46" s="79"/>
      <c r="Z46" s="79"/>
      <c r="AA46" s="57">
        <v>15404274.76</v>
      </c>
      <c r="AB46" s="57">
        <v>4604274.76</v>
      </c>
      <c r="AC46" s="57"/>
      <c r="AD46" s="57"/>
      <c r="AE46" s="57"/>
      <c r="AF46" s="57"/>
      <c r="AG46" s="57"/>
      <c r="AH46" s="57"/>
      <c r="AI46" s="57"/>
      <c r="AJ46" s="57"/>
      <c r="AK46" s="57">
        <v>10800000</v>
      </c>
      <c r="AL46" s="76" t="s">
        <v>36</v>
      </c>
    </row>
    <row r="47" spans="1:38" ht="45" customHeight="1">
      <c r="A47" s="78"/>
      <c r="B47" s="78"/>
      <c r="C47" s="20">
        <v>42</v>
      </c>
      <c r="D47" s="79" t="s">
        <v>235</v>
      </c>
      <c r="E47" s="79"/>
      <c r="F47" s="79" t="s">
        <v>94</v>
      </c>
      <c r="G47" s="79" t="s">
        <v>95</v>
      </c>
      <c r="H47" s="79" t="s">
        <v>447</v>
      </c>
      <c r="I47" s="79"/>
      <c r="J47" s="79">
        <v>0</v>
      </c>
      <c r="K47" s="79">
        <v>0</v>
      </c>
      <c r="L47" s="79">
        <v>0</v>
      </c>
      <c r="M47" s="79" t="s">
        <v>860</v>
      </c>
      <c r="N47" s="79" t="s">
        <v>185</v>
      </c>
      <c r="O47" s="79" t="s">
        <v>149</v>
      </c>
      <c r="P47" s="79">
        <v>5301</v>
      </c>
      <c r="Q47" s="79">
        <v>0</v>
      </c>
      <c r="R47" s="79">
        <v>0</v>
      </c>
      <c r="S47" s="79">
        <v>0</v>
      </c>
      <c r="T47" s="79">
        <v>0</v>
      </c>
      <c r="U47" s="79">
        <v>0</v>
      </c>
      <c r="V47" s="82" t="s">
        <v>755</v>
      </c>
      <c r="W47" s="79" t="s">
        <v>415</v>
      </c>
      <c r="X47" s="79">
        <v>1</v>
      </c>
      <c r="Y47" s="79" t="s">
        <v>396</v>
      </c>
      <c r="Z47" s="79">
        <v>0</v>
      </c>
      <c r="AA47" s="57">
        <v>120000</v>
      </c>
      <c r="AB47" s="57">
        <v>0</v>
      </c>
      <c r="AC47" s="57">
        <v>120000</v>
      </c>
      <c r="AD47" s="57">
        <v>0</v>
      </c>
      <c r="AE47" s="57">
        <v>0</v>
      </c>
      <c r="AF47" s="57">
        <v>0</v>
      </c>
      <c r="AG47" s="57">
        <v>0</v>
      </c>
      <c r="AH47" s="57">
        <v>0</v>
      </c>
      <c r="AI47" s="57"/>
      <c r="AJ47" s="57">
        <v>120000</v>
      </c>
      <c r="AK47" s="57">
        <v>0</v>
      </c>
      <c r="AL47" s="76" t="s">
        <v>926</v>
      </c>
    </row>
    <row r="48" spans="1:38" ht="33.75" customHeight="1">
      <c r="A48" s="78"/>
      <c r="B48" s="78"/>
      <c r="C48" s="20">
        <v>43</v>
      </c>
      <c r="D48" s="79" t="s">
        <v>235</v>
      </c>
      <c r="E48" s="79"/>
      <c r="F48" s="79" t="s">
        <v>94</v>
      </c>
      <c r="G48" s="79" t="s">
        <v>435</v>
      </c>
      <c r="H48" s="79" t="s">
        <v>447</v>
      </c>
      <c r="I48" s="79"/>
      <c r="J48" s="79">
        <v>0</v>
      </c>
      <c r="K48" s="79" t="s">
        <v>175</v>
      </c>
      <c r="L48" s="79" t="s">
        <v>223</v>
      </c>
      <c r="M48" s="79" t="s">
        <v>861</v>
      </c>
      <c r="N48" s="79" t="s">
        <v>185</v>
      </c>
      <c r="O48" s="79" t="s">
        <v>449</v>
      </c>
      <c r="P48" s="79">
        <v>6219</v>
      </c>
      <c r="Q48" s="79">
        <v>1900</v>
      </c>
      <c r="R48" s="79">
        <v>0</v>
      </c>
      <c r="S48" s="79">
        <v>0</v>
      </c>
      <c r="T48" s="79">
        <v>0</v>
      </c>
      <c r="U48" s="79" t="e">
        <v>#DIV/0!</v>
      </c>
      <c r="V48" s="82" t="s">
        <v>746</v>
      </c>
      <c r="W48" s="79" t="s">
        <v>415</v>
      </c>
      <c r="X48" s="79">
        <v>1</v>
      </c>
      <c r="Y48" s="79" t="s">
        <v>396</v>
      </c>
      <c r="Z48" s="79">
        <v>0</v>
      </c>
      <c r="AA48" s="57">
        <v>1798200</v>
      </c>
      <c r="AB48" s="57">
        <v>0</v>
      </c>
      <c r="AC48" s="57">
        <v>0</v>
      </c>
      <c r="AD48" s="57">
        <v>0</v>
      </c>
      <c r="AE48" s="57">
        <v>0</v>
      </c>
      <c r="AF48" s="57">
        <v>1798200</v>
      </c>
      <c r="AG48" s="57">
        <v>0</v>
      </c>
      <c r="AH48" s="57">
        <v>0</v>
      </c>
      <c r="AI48" s="57"/>
      <c r="AJ48" s="57">
        <v>1798200</v>
      </c>
      <c r="AK48" s="57">
        <v>0</v>
      </c>
      <c r="AL48" s="76" t="s">
        <v>926</v>
      </c>
    </row>
    <row r="49" spans="1:38" ht="33.75" customHeight="1">
      <c r="A49" s="78"/>
      <c r="B49" s="78"/>
      <c r="C49" s="20">
        <v>44</v>
      </c>
      <c r="D49" s="79" t="s">
        <v>235</v>
      </c>
      <c r="E49" s="79"/>
      <c r="F49" s="79" t="s">
        <v>94</v>
      </c>
      <c r="G49" s="79" t="s">
        <v>106</v>
      </c>
      <c r="H49" s="79" t="s">
        <v>373</v>
      </c>
      <c r="I49" s="79"/>
      <c r="J49" s="79">
        <v>0</v>
      </c>
      <c r="K49" s="79" t="s">
        <v>184</v>
      </c>
      <c r="L49" s="79" t="s">
        <v>221</v>
      </c>
      <c r="M49" s="79" t="s">
        <v>859</v>
      </c>
      <c r="N49" s="79" t="s">
        <v>185</v>
      </c>
      <c r="O49" s="79" t="s">
        <v>144</v>
      </c>
      <c r="P49" s="79">
        <v>0</v>
      </c>
      <c r="Q49" s="79">
        <v>0</v>
      </c>
      <c r="R49" s="79" t="s">
        <v>243</v>
      </c>
      <c r="S49" s="79">
        <v>0</v>
      </c>
      <c r="T49" s="79" t="s">
        <v>255</v>
      </c>
      <c r="U49" s="79">
        <v>0</v>
      </c>
      <c r="V49" s="97" t="s">
        <v>376</v>
      </c>
      <c r="W49" s="79" t="s">
        <v>414</v>
      </c>
      <c r="X49" s="79">
        <v>1</v>
      </c>
      <c r="Y49" s="79" t="s">
        <v>396</v>
      </c>
      <c r="Z49" s="79" t="s">
        <v>431</v>
      </c>
      <c r="AA49" s="57">
        <v>16660689.049999999</v>
      </c>
      <c r="AB49" s="57">
        <v>16065244.35</v>
      </c>
      <c r="AC49" s="57">
        <v>0</v>
      </c>
      <c r="AD49" s="57">
        <v>0</v>
      </c>
      <c r="AE49" s="57">
        <v>595444.69999999995</v>
      </c>
      <c r="AF49" s="57">
        <v>0</v>
      </c>
      <c r="AG49" s="57">
        <v>0</v>
      </c>
      <c r="AH49" s="57">
        <v>0</v>
      </c>
      <c r="AI49" s="57"/>
      <c r="AJ49" s="57">
        <v>595444.69999999995</v>
      </c>
      <c r="AK49" s="57">
        <v>0</v>
      </c>
      <c r="AL49" s="76" t="s">
        <v>805</v>
      </c>
    </row>
    <row r="50" spans="1:38" ht="33.75" customHeight="1">
      <c r="A50" s="78"/>
      <c r="B50" s="78"/>
      <c r="C50" s="20">
        <v>45</v>
      </c>
      <c r="D50" s="79" t="s">
        <v>235</v>
      </c>
      <c r="E50" s="79"/>
      <c r="F50" s="79" t="s">
        <v>94</v>
      </c>
      <c r="G50" s="79" t="s">
        <v>106</v>
      </c>
      <c r="H50" s="79" t="s">
        <v>417</v>
      </c>
      <c r="I50" s="79"/>
      <c r="J50" s="79">
        <v>0</v>
      </c>
      <c r="K50" s="79" t="s">
        <v>184</v>
      </c>
      <c r="L50" s="79" t="s">
        <v>221</v>
      </c>
      <c r="M50" s="79" t="s">
        <v>859</v>
      </c>
      <c r="N50" s="79" t="s">
        <v>185</v>
      </c>
      <c r="O50" s="79" t="s">
        <v>144</v>
      </c>
      <c r="P50" s="79">
        <v>52217</v>
      </c>
      <c r="Q50" s="79">
        <v>665</v>
      </c>
      <c r="R50" s="79" t="s">
        <v>243</v>
      </c>
      <c r="S50" s="79">
        <v>0</v>
      </c>
      <c r="T50" s="79" t="s">
        <v>254</v>
      </c>
      <c r="U50" s="79">
        <v>0</v>
      </c>
      <c r="V50" s="82" t="s">
        <v>249</v>
      </c>
      <c r="W50" s="79" t="s">
        <v>414</v>
      </c>
      <c r="X50" s="79">
        <v>1</v>
      </c>
      <c r="Y50" s="79" t="s">
        <v>396</v>
      </c>
      <c r="Z50" s="79" t="s">
        <v>386</v>
      </c>
      <c r="AA50" s="57">
        <v>8282816.8491000012</v>
      </c>
      <c r="AB50" s="57">
        <v>3282816.8491000012</v>
      </c>
      <c r="AC50" s="57">
        <v>0</v>
      </c>
      <c r="AD50" s="57">
        <v>0</v>
      </c>
      <c r="AE50" s="57">
        <v>0</v>
      </c>
      <c r="AF50" s="57">
        <v>0</v>
      </c>
      <c r="AG50" s="57">
        <v>0</v>
      </c>
      <c r="AH50" s="57">
        <v>0</v>
      </c>
      <c r="AI50" s="57"/>
      <c r="AJ50" s="57">
        <v>0</v>
      </c>
      <c r="AK50" s="57">
        <v>5000000</v>
      </c>
      <c r="AL50" s="76" t="s">
        <v>36</v>
      </c>
    </row>
    <row r="51" spans="1:38" ht="45" customHeight="1">
      <c r="A51" s="78"/>
      <c r="B51" s="78"/>
      <c r="C51" s="20">
        <v>46</v>
      </c>
      <c r="D51" s="79" t="s">
        <v>235</v>
      </c>
      <c r="E51" s="79"/>
      <c r="F51" s="79" t="s">
        <v>94</v>
      </c>
      <c r="G51" s="79" t="s">
        <v>106</v>
      </c>
      <c r="H51" s="79" t="s">
        <v>417</v>
      </c>
      <c r="I51" s="79"/>
      <c r="J51" s="79">
        <v>0</v>
      </c>
      <c r="K51" s="79" t="s">
        <v>184</v>
      </c>
      <c r="L51" s="79" t="s">
        <v>221</v>
      </c>
      <c r="M51" s="79" t="s">
        <v>859</v>
      </c>
      <c r="N51" s="79" t="s">
        <v>185</v>
      </c>
      <c r="O51" s="79" t="s">
        <v>144</v>
      </c>
      <c r="P51" s="79">
        <v>52217</v>
      </c>
      <c r="Q51" s="79">
        <v>665</v>
      </c>
      <c r="R51" s="79">
        <v>0</v>
      </c>
      <c r="S51" s="79">
        <v>0</v>
      </c>
      <c r="T51" s="79">
        <v>0</v>
      </c>
      <c r="U51" s="79">
        <v>0</v>
      </c>
      <c r="V51" s="82" t="s">
        <v>808</v>
      </c>
      <c r="W51" s="79" t="s">
        <v>812</v>
      </c>
      <c r="X51" s="79">
        <v>1</v>
      </c>
      <c r="Y51" s="79" t="s">
        <v>396</v>
      </c>
      <c r="Z51" s="79">
        <v>0</v>
      </c>
      <c r="AA51" s="57">
        <v>6286124.25</v>
      </c>
      <c r="AB51" s="57">
        <v>5494748.4199999999</v>
      </c>
      <c r="AC51" s="57">
        <v>0</v>
      </c>
      <c r="AD51" s="57">
        <v>0</v>
      </c>
      <c r="AE51" s="57">
        <v>791375.83</v>
      </c>
      <c r="AF51" s="57">
        <v>0</v>
      </c>
      <c r="AG51" s="57">
        <v>0</v>
      </c>
      <c r="AH51" s="57">
        <v>0</v>
      </c>
      <c r="AI51" s="57">
        <v>0</v>
      </c>
      <c r="AJ51" s="57">
        <v>791375.83</v>
      </c>
      <c r="AK51" s="57">
        <v>0</v>
      </c>
      <c r="AL51" s="76" t="s">
        <v>926</v>
      </c>
    </row>
    <row r="52" spans="1:38" ht="45" customHeight="1">
      <c r="A52" s="78"/>
      <c r="B52" s="78"/>
      <c r="C52" s="20">
        <v>47</v>
      </c>
      <c r="D52" s="79" t="s">
        <v>235</v>
      </c>
      <c r="E52" s="79"/>
      <c r="F52" s="79" t="s">
        <v>59</v>
      </c>
      <c r="G52" s="79" t="s">
        <v>677</v>
      </c>
      <c r="H52" s="79" t="s">
        <v>246</v>
      </c>
      <c r="I52" s="79"/>
      <c r="J52" s="79">
        <v>0</v>
      </c>
      <c r="K52" s="79" t="s">
        <v>173</v>
      </c>
      <c r="L52" s="79" t="s">
        <v>221</v>
      </c>
      <c r="M52" s="79" t="s">
        <v>862</v>
      </c>
      <c r="N52" s="79" t="s">
        <v>191</v>
      </c>
      <c r="O52" s="79" t="s">
        <v>678</v>
      </c>
      <c r="P52" s="79">
        <v>2104</v>
      </c>
      <c r="Q52" s="79">
        <v>3</v>
      </c>
      <c r="R52" s="79">
        <v>0</v>
      </c>
      <c r="S52" s="79">
        <v>0</v>
      </c>
      <c r="T52" s="79">
        <v>0</v>
      </c>
      <c r="U52" s="79">
        <v>0</v>
      </c>
      <c r="V52" s="82" t="s">
        <v>794</v>
      </c>
      <c r="W52" s="79" t="s">
        <v>414</v>
      </c>
      <c r="X52" s="79">
        <v>1</v>
      </c>
      <c r="Y52" s="79" t="s">
        <v>396</v>
      </c>
      <c r="Z52" s="79">
        <v>0</v>
      </c>
      <c r="AA52" s="57">
        <v>850132.79999999993</v>
      </c>
      <c r="AB52" s="57">
        <v>0</v>
      </c>
      <c r="AC52" s="57">
        <v>0</v>
      </c>
      <c r="AD52" s="57">
        <v>850132.79999999993</v>
      </c>
      <c r="AE52" s="57">
        <v>0</v>
      </c>
      <c r="AF52" s="57">
        <v>0</v>
      </c>
      <c r="AG52" s="57">
        <v>0</v>
      </c>
      <c r="AH52" s="57">
        <v>0</v>
      </c>
      <c r="AI52" s="57"/>
      <c r="AJ52" s="57">
        <v>850132.79999999993</v>
      </c>
      <c r="AK52" s="57">
        <v>0</v>
      </c>
      <c r="AL52" s="76" t="s">
        <v>36</v>
      </c>
    </row>
    <row r="53" spans="1:38" ht="33.75" customHeight="1">
      <c r="A53" s="78"/>
      <c r="B53" s="78"/>
      <c r="C53" s="20">
        <v>48</v>
      </c>
      <c r="D53" s="79" t="s">
        <v>235</v>
      </c>
      <c r="E53" s="79"/>
      <c r="F53" s="79" t="s">
        <v>59</v>
      </c>
      <c r="G53" s="79" t="s">
        <v>59</v>
      </c>
      <c r="H53" s="79" t="s">
        <v>417</v>
      </c>
      <c r="I53" s="79"/>
      <c r="J53" s="79">
        <v>0</v>
      </c>
      <c r="K53" s="79" t="s">
        <v>187</v>
      </c>
      <c r="L53" s="79" t="s">
        <v>222</v>
      </c>
      <c r="M53" s="79" t="s">
        <v>863</v>
      </c>
      <c r="N53" s="79" t="s">
        <v>191</v>
      </c>
      <c r="O53" s="79" t="s">
        <v>144</v>
      </c>
      <c r="P53" s="79">
        <v>23473</v>
      </c>
      <c r="Q53" s="79">
        <v>81</v>
      </c>
      <c r="R53" s="79">
        <v>0</v>
      </c>
      <c r="S53" s="79">
        <v>0</v>
      </c>
      <c r="T53" s="79">
        <v>0</v>
      </c>
      <c r="U53" s="79">
        <v>0</v>
      </c>
      <c r="V53" s="82" t="s">
        <v>387</v>
      </c>
      <c r="W53" s="79" t="s">
        <v>415</v>
      </c>
      <c r="X53" s="79">
        <v>1</v>
      </c>
      <c r="Y53" s="79" t="s">
        <v>396</v>
      </c>
      <c r="Z53" s="79">
        <v>0</v>
      </c>
      <c r="AA53" s="57">
        <v>2416227.38325</v>
      </c>
      <c r="AB53" s="57">
        <v>1916727.38325</v>
      </c>
      <c r="AC53" s="57">
        <v>0</v>
      </c>
      <c r="AD53" s="57">
        <v>0</v>
      </c>
      <c r="AE53" s="57">
        <v>0</v>
      </c>
      <c r="AF53" s="57">
        <v>499500</v>
      </c>
      <c r="AG53" s="57">
        <v>0</v>
      </c>
      <c r="AH53" s="57">
        <v>0</v>
      </c>
      <c r="AI53" s="57"/>
      <c r="AJ53" s="57">
        <v>499500</v>
      </c>
      <c r="AK53" s="57">
        <v>0</v>
      </c>
      <c r="AL53" s="76" t="s">
        <v>926</v>
      </c>
    </row>
    <row r="54" spans="1:38" ht="37.5" customHeight="1">
      <c r="A54" s="78"/>
      <c r="B54" s="78"/>
      <c r="C54" s="20">
        <v>49</v>
      </c>
      <c r="D54" s="79" t="s">
        <v>235</v>
      </c>
      <c r="E54" s="79"/>
      <c r="F54" s="79" t="s">
        <v>60</v>
      </c>
      <c r="G54" s="79" t="s">
        <v>111</v>
      </c>
      <c r="H54" s="79" t="s">
        <v>417</v>
      </c>
      <c r="I54" s="79"/>
      <c r="J54" s="79">
        <v>0</v>
      </c>
      <c r="K54" s="79" t="s">
        <v>173</v>
      </c>
      <c r="L54" s="79" t="s">
        <v>221</v>
      </c>
      <c r="M54" s="79" t="s">
        <v>864</v>
      </c>
      <c r="N54" s="79" t="s">
        <v>186</v>
      </c>
      <c r="O54" s="79" t="s">
        <v>150</v>
      </c>
      <c r="P54" s="79">
        <v>2898</v>
      </c>
      <c r="Q54" s="79">
        <v>52</v>
      </c>
      <c r="R54" s="79" t="s">
        <v>243</v>
      </c>
      <c r="S54" s="79" t="s">
        <v>230</v>
      </c>
      <c r="T54" s="79">
        <v>2013</v>
      </c>
      <c r="U54" s="79">
        <v>23643.313833333334</v>
      </c>
      <c r="V54" s="82" t="s">
        <v>379</v>
      </c>
      <c r="W54" s="79" t="s">
        <v>414</v>
      </c>
      <c r="X54" s="79">
        <v>1</v>
      </c>
      <c r="Y54" s="79" t="s">
        <v>396</v>
      </c>
      <c r="Z54" s="79">
        <v>0</v>
      </c>
      <c r="AA54" s="57">
        <v>7092994.1500000004</v>
      </c>
      <c r="AB54" s="57">
        <v>2837197.66</v>
      </c>
      <c r="AC54" s="57">
        <v>0</v>
      </c>
      <c r="AD54" s="57">
        <v>2255796.4900000002</v>
      </c>
      <c r="AE54" s="57">
        <v>0</v>
      </c>
      <c r="AF54" s="57">
        <v>0</v>
      </c>
      <c r="AG54" s="57">
        <v>0</v>
      </c>
      <c r="AH54" s="57">
        <v>0</v>
      </c>
      <c r="AI54" s="57"/>
      <c r="AJ54" s="57">
        <v>2255796.4900000002</v>
      </c>
      <c r="AK54" s="57">
        <v>2000000</v>
      </c>
      <c r="AL54" s="76" t="s">
        <v>36</v>
      </c>
    </row>
    <row r="55" spans="1:38" ht="33.75" customHeight="1">
      <c r="A55" s="78"/>
      <c r="B55" s="78"/>
      <c r="C55" s="20">
        <v>50</v>
      </c>
      <c r="D55" s="79" t="s">
        <v>235</v>
      </c>
      <c r="E55" s="79"/>
      <c r="F55" s="79" t="s">
        <v>60</v>
      </c>
      <c r="G55" s="79" t="s">
        <v>60</v>
      </c>
      <c r="H55" s="79" t="s">
        <v>417</v>
      </c>
      <c r="I55" s="79"/>
      <c r="J55" s="79">
        <v>0</v>
      </c>
      <c r="K55" s="79" t="s">
        <v>187</v>
      </c>
      <c r="L55" s="79" t="s">
        <v>222</v>
      </c>
      <c r="M55" s="79" t="s">
        <v>865</v>
      </c>
      <c r="N55" s="79" t="s">
        <v>186</v>
      </c>
      <c r="O55" s="79" t="s">
        <v>144</v>
      </c>
      <c r="P55" s="79">
        <v>6298</v>
      </c>
      <c r="Q55" s="79">
        <v>351</v>
      </c>
      <c r="R55" s="79" t="s">
        <v>243</v>
      </c>
      <c r="S55" s="79" t="s">
        <v>230</v>
      </c>
      <c r="T55" s="79">
        <v>2010</v>
      </c>
      <c r="U55" s="79">
        <v>4800</v>
      </c>
      <c r="V55" s="82" t="s">
        <v>327</v>
      </c>
      <c r="W55" s="79" t="s">
        <v>414</v>
      </c>
      <c r="X55" s="79">
        <v>1</v>
      </c>
      <c r="Y55" s="79" t="s">
        <v>396</v>
      </c>
      <c r="Z55" s="79">
        <v>0</v>
      </c>
      <c r="AA55" s="57">
        <v>14900263.91</v>
      </c>
      <c r="AB55" s="57">
        <v>4946834.8600000003</v>
      </c>
      <c r="AC55" s="57">
        <v>0</v>
      </c>
      <c r="AD55" s="57">
        <v>7480011.6200000001</v>
      </c>
      <c r="AE55" s="57">
        <v>0</v>
      </c>
      <c r="AF55" s="57">
        <v>0</v>
      </c>
      <c r="AG55" s="57">
        <v>0</v>
      </c>
      <c r="AH55" s="57">
        <v>0</v>
      </c>
      <c r="AI55" s="57"/>
      <c r="AJ55" s="57">
        <v>7480011.6200000001</v>
      </c>
      <c r="AK55" s="57">
        <v>2473417.4300000002</v>
      </c>
      <c r="AL55" s="76" t="s">
        <v>36</v>
      </c>
    </row>
    <row r="56" spans="1:38" ht="37.5" customHeight="1">
      <c r="A56" s="78"/>
      <c r="B56" s="78"/>
      <c r="C56" s="20">
        <v>51</v>
      </c>
      <c r="D56" s="79" t="s">
        <v>235</v>
      </c>
      <c r="E56" s="79"/>
      <c r="F56" s="79" t="s">
        <v>312</v>
      </c>
      <c r="G56" s="79" t="s">
        <v>320</v>
      </c>
      <c r="H56" s="79" t="s">
        <v>418</v>
      </c>
      <c r="I56" s="79" t="s">
        <v>230</v>
      </c>
      <c r="J56" s="79">
        <v>0</v>
      </c>
      <c r="K56" s="79" t="s">
        <v>173</v>
      </c>
      <c r="L56" s="79" t="s">
        <v>220</v>
      </c>
      <c r="M56" s="79" t="s">
        <v>866</v>
      </c>
      <c r="N56" s="79" t="s">
        <v>354</v>
      </c>
      <c r="O56" s="79" t="s">
        <v>355</v>
      </c>
      <c r="P56" s="79">
        <v>129</v>
      </c>
      <c r="Q56" s="79">
        <v>0</v>
      </c>
      <c r="R56" s="79">
        <v>0</v>
      </c>
      <c r="S56" s="79">
        <v>0</v>
      </c>
      <c r="T56" s="79">
        <v>2014</v>
      </c>
      <c r="U56" s="79">
        <v>9625.8004651162792</v>
      </c>
      <c r="V56" s="82" t="s">
        <v>322</v>
      </c>
      <c r="W56" s="79" t="s">
        <v>414</v>
      </c>
      <c r="X56" s="79">
        <v>1</v>
      </c>
      <c r="Y56" s="79" t="s">
        <v>396</v>
      </c>
      <c r="Z56" s="79">
        <v>0</v>
      </c>
      <c r="AA56" s="57">
        <v>1241728.26</v>
      </c>
      <c r="AB56" s="57">
        <v>869209.78200000001</v>
      </c>
      <c r="AC56" s="57">
        <v>0</v>
      </c>
      <c r="AD56" s="57">
        <v>372518.478</v>
      </c>
      <c r="AE56" s="57">
        <v>0</v>
      </c>
      <c r="AF56" s="57">
        <v>0</v>
      </c>
      <c r="AG56" s="57">
        <v>0</v>
      </c>
      <c r="AH56" s="57">
        <v>0</v>
      </c>
      <c r="AI56" s="57"/>
      <c r="AJ56" s="57">
        <v>372518.478</v>
      </c>
      <c r="AK56" s="57">
        <v>0</v>
      </c>
      <c r="AL56" s="76" t="s">
        <v>36</v>
      </c>
    </row>
    <row r="57" spans="1:38" ht="37.5" customHeight="1">
      <c r="A57" s="78"/>
      <c r="B57" s="78"/>
      <c r="C57" s="20">
        <v>52</v>
      </c>
      <c r="D57" s="79" t="s">
        <v>235</v>
      </c>
      <c r="E57" s="79"/>
      <c r="F57" s="79" t="s">
        <v>312</v>
      </c>
      <c r="G57" s="79" t="s">
        <v>326</v>
      </c>
      <c r="H57" s="79" t="s">
        <v>246</v>
      </c>
      <c r="I57" s="79" t="s">
        <v>230</v>
      </c>
      <c r="J57" s="79">
        <v>0</v>
      </c>
      <c r="K57" s="79" t="s">
        <v>175</v>
      </c>
      <c r="L57" s="79" t="s">
        <v>223</v>
      </c>
      <c r="M57" s="79" t="s">
        <v>702</v>
      </c>
      <c r="N57" s="79" t="s">
        <v>354</v>
      </c>
      <c r="O57" s="79" t="s">
        <v>356</v>
      </c>
      <c r="P57" s="79">
        <v>44</v>
      </c>
      <c r="Q57" s="79">
        <v>0</v>
      </c>
      <c r="R57" s="79">
        <v>0</v>
      </c>
      <c r="S57" s="79">
        <v>0</v>
      </c>
      <c r="T57" s="79">
        <v>2014</v>
      </c>
      <c r="U57" s="79">
        <v>24818.18181818182</v>
      </c>
      <c r="V57" s="96" t="s">
        <v>324</v>
      </c>
      <c r="W57" s="79" t="s">
        <v>414</v>
      </c>
      <c r="X57" s="79">
        <v>2</v>
      </c>
      <c r="Y57" s="79" t="s">
        <v>396</v>
      </c>
      <c r="Z57" s="79" t="s">
        <v>388</v>
      </c>
      <c r="AA57" s="57">
        <v>327272.40000000002</v>
      </c>
      <c r="AB57" s="57">
        <v>0</v>
      </c>
      <c r="AC57" s="57">
        <v>0</v>
      </c>
      <c r="AD57" s="57">
        <v>0</v>
      </c>
      <c r="AE57" s="57">
        <v>0</v>
      </c>
      <c r="AF57" s="57">
        <v>327272.40000000002</v>
      </c>
      <c r="AG57" s="57">
        <v>0</v>
      </c>
      <c r="AH57" s="57">
        <v>0</v>
      </c>
      <c r="AI57" s="57"/>
      <c r="AJ57" s="57">
        <v>327272.40000000002</v>
      </c>
      <c r="AK57" s="57">
        <v>0</v>
      </c>
      <c r="AL57" s="76" t="s">
        <v>36</v>
      </c>
    </row>
    <row r="58" spans="1:38" ht="22.5" customHeight="1">
      <c r="A58" s="78"/>
      <c r="B58" s="78"/>
      <c r="C58" s="20">
        <v>53</v>
      </c>
      <c r="D58" s="79" t="s">
        <v>235</v>
      </c>
      <c r="E58" s="79"/>
      <c r="F58" s="79" t="s">
        <v>312</v>
      </c>
      <c r="G58" s="79" t="s">
        <v>321</v>
      </c>
      <c r="H58" s="79" t="s">
        <v>418</v>
      </c>
      <c r="I58" s="79" t="s">
        <v>230</v>
      </c>
      <c r="J58" s="79">
        <v>0</v>
      </c>
      <c r="K58" s="79" t="s">
        <v>173</v>
      </c>
      <c r="L58" s="79" t="s">
        <v>220</v>
      </c>
      <c r="M58" s="79">
        <v>120600023</v>
      </c>
      <c r="N58" s="79" t="s">
        <v>354</v>
      </c>
      <c r="O58" s="79" t="s">
        <v>153</v>
      </c>
      <c r="P58" s="79">
        <v>295</v>
      </c>
      <c r="Q58" s="79">
        <v>0</v>
      </c>
      <c r="R58" s="79">
        <v>0</v>
      </c>
      <c r="S58" s="79">
        <v>0</v>
      </c>
      <c r="T58" s="79">
        <v>2014</v>
      </c>
      <c r="U58" s="79">
        <v>5010.7250508474563</v>
      </c>
      <c r="V58" s="82" t="s">
        <v>323</v>
      </c>
      <c r="W58" s="79" t="s">
        <v>414</v>
      </c>
      <c r="X58" s="79">
        <v>1</v>
      </c>
      <c r="Y58" s="79" t="s">
        <v>396</v>
      </c>
      <c r="Z58" s="79">
        <v>0</v>
      </c>
      <c r="AA58" s="57">
        <v>1478163.8899999997</v>
      </c>
      <c r="AB58" s="57">
        <v>1034714.7229999996</v>
      </c>
      <c r="AC58" s="57">
        <v>0</v>
      </c>
      <c r="AD58" s="57">
        <v>443449.1669999999</v>
      </c>
      <c r="AE58" s="57">
        <v>0</v>
      </c>
      <c r="AF58" s="57">
        <v>0</v>
      </c>
      <c r="AG58" s="57">
        <v>0</v>
      </c>
      <c r="AH58" s="57">
        <v>0</v>
      </c>
      <c r="AI58" s="57"/>
      <c r="AJ58" s="57">
        <v>443449.1669999999</v>
      </c>
      <c r="AK58" s="57">
        <v>0</v>
      </c>
      <c r="AL58" s="76" t="s">
        <v>36</v>
      </c>
    </row>
    <row r="59" spans="1:38" ht="33.75" customHeight="1">
      <c r="A59" s="78"/>
      <c r="B59" s="78"/>
      <c r="C59" s="24">
        <v>54</v>
      </c>
      <c r="D59" s="79" t="s">
        <v>236</v>
      </c>
      <c r="E59" s="79"/>
      <c r="F59" s="79" t="s">
        <v>61</v>
      </c>
      <c r="G59" s="79" t="s">
        <v>62</v>
      </c>
      <c r="H59" s="79" t="s">
        <v>246</v>
      </c>
      <c r="I59" s="79" t="s">
        <v>230</v>
      </c>
      <c r="J59" s="79">
        <v>0</v>
      </c>
      <c r="K59" s="79" t="s">
        <v>192</v>
      </c>
      <c r="L59" s="79" t="s">
        <v>221</v>
      </c>
      <c r="M59" s="79" t="s">
        <v>867</v>
      </c>
      <c r="N59" s="79" t="s">
        <v>197</v>
      </c>
      <c r="O59" s="79" t="s">
        <v>155</v>
      </c>
      <c r="P59" s="79">
        <v>953</v>
      </c>
      <c r="Q59" s="79">
        <v>28</v>
      </c>
      <c r="R59" s="79" t="s">
        <v>258</v>
      </c>
      <c r="S59" s="79" t="s">
        <v>230</v>
      </c>
      <c r="T59" s="79">
        <v>2012</v>
      </c>
      <c r="U59" s="79">
        <v>10029.380902413432</v>
      </c>
      <c r="V59" s="82" t="s">
        <v>14</v>
      </c>
      <c r="W59" s="79" t="s">
        <v>414</v>
      </c>
      <c r="X59" s="79">
        <v>1</v>
      </c>
      <c r="Y59" s="79" t="s">
        <v>396</v>
      </c>
      <c r="Z59" s="79">
        <v>0</v>
      </c>
      <c r="AA59" s="57">
        <v>9569081.3200000003</v>
      </c>
      <c r="AB59" s="57">
        <v>0</v>
      </c>
      <c r="AC59" s="57">
        <v>0</v>
      </c>
      <c r="AD59" s="57">
        <v>0</v>
      </c>
      <c r="AE59" s="57">
        <v>0</v>
      </c>
      <c r="AF59" s="57">
        <v>9569081.3200000003</v>
      </c>
      <c r="AG59" s="57">
        <v>0</v>
      </c>
      <c r="AH59" s="57">
        <v>0</v>
      </c>
      <c r="AI59" s="57"/>
      <c r="AJ59" s="57">
        <v>9569081.3200000003</v>
      </c>
      <c r="AK59" s="57">
        <v>0</v>
      </c>
      <c r="AL59" s="76" t="s">
        <v>36</v>
      </c>
    </row>
    <row r="60" spans="1:38" ht="33.75" customHeight="1">
      <c r="A60" s="78"/>
      <c r="B60" s="78"/>
      <c r="C60" s="24">
        <v>55</v>
      </c>
      <c r="D60" s="79" t="s">
        <v>236</v>
      </c>
      <c r="E60" s="79"/>
      <c r="F60" s="79" t="s">
        <v>436</v>
      </c>
      <c r="G60" s="79" t="s">
        <v>707</v>
      </c>
      <c r="H60" s="79" t="s">
        <v>246</v>
      </c>
      <c r="I60" s="79" t="s">
        <v>230</v>
      </c>
      <c r="J60" s="79">
        <v>0</v>
      </c>
      <c r="K60" s="79">
        <v>0</v>
      </c>
      <c r="L60" s="79">
        <v>0</v>
      </c>
      <c r="M60" s="79" t="s">
        <v>868</v>
      </c>
      <c r="N60" s="79" t="s">
        <v>195</v>
      </c>
      <c r="O60" s="79" t="s">
        <v>271</v>
      </c>
      <c r="P60" s="79">
        <v>729</v>
      </c>
      <c r="Q60" s="79">
        <v>3</v>
      </c>
      <c r="R60" s="79">
        <v>0</v>
      </c>
      <c r="S60" s="79">
        <v>0</v>
      </c>
      <c r="T60" s="79">
        <v>0</v>
      </c>
      <c r="U60" s="79">
        <v>0</v>
      </c>
      <c r="V60" s="82" t="s">
        <v>756</v>
      </c>
      <c r="W60" s="79" t="s">
        <v>414</v>
      </c>
      <c r="X60" s="79">
        <v>1</v>
      </c>
      <c r="Y60" s="79" t="s">
        <v>396</v>
      </c>
      <c r="Z60" s="79">
        <v>0</v>
      </c>
      <c r="AA60" s="57">
        <v>10980763.140000001</v>
      </c>
      <c r="AB60" s="57">
        <v>0</v>
      </c>
      <c r="AC60" s="57">
        <v>0</v>
      </c>
      <c r="AD60" s="57">
        <v>0</v>
      </c>
      <c r="AE60" s="57">
        <v>0</v>
      </c>
      <c r="AF60" s="57">
        <v>10980763.140000001</v>
      </c>
      <c r="AG60" s="57">
        <v>0</v>
      </c>
      <c r="AH60" s="57">
        <v>0</v>
      </c>
      <c r="AI60" s="57"/>
      <c r="AJ60" s="57">
        <v>10980763.140000001</v>
      </c>
      <c r="AK60" s="57">
        <v>0</v>
      </c>
      <c r="AL60" s="76" t="s">
        <v>713</v>
      </c>
    </row>
    <row r="61" spans="1:38" ht="45" customHeight="1">
      <c r="A61" s="78"/>
      <c r="B61" s="78"/>
      <c r="C61" s="24">
        <v>56</v>
      </c>
      <c r="D61" s="79" t="s">
        <v>236</v>
      </c>
      <c r="E61" s="79"/>
      <c r="F61" s="79" t="s">
        <v>436</v>
      </c>
      <c r="G61" s="79" t="s">
        <v>676</v>
      </c>
      <c r="H61" s="79" t="s">
        <v>373</v>
      </c>
      <c r="I61" s="79" t="s">
        <v>230</v>
      </c>
      <c r="J61" s="79">
        <v>0</v>
      </c>
      <c r="K61" s="79" t="s">
        <v>173</v>
      </c>
      <c r="L61" s="79" t="s">
        <v>221</v>
      </c>
      <c r="M61" s="79" t="s">
        <v>836</v>
      </c>
      <c r="N61" s="79" t="s">
        <v>174</v>
      </c>
      <c r="O61" s="79" t="s">
        <v>144</v>
      </c>
      <c r="P61" s="79">
        <v>31157</v>
      </c>
      <c r="Q61" s="79">
        <v>3185</v>
      </c>
      <c r="R61" s="79">
        <v>0</v>
      </c>
      <c r="S61" s="79">
        <v>0</v>
      </c>
      <c r="T61" s="79">
        <v>0</v>
      </c>
      <c r="U61" s="79" t="e">
        <v>#VALUE!</v>
      </c>
      <c r="V61" s="82" t="s">
        <v>757</v>
      </c>
      <c r="W61" s="79" t="s">
        <v>414</v>
      </c>
      <c r="X61" s="79">
        <v>1</v>
      </c>
      <c r="Y61" s="79" t="s">
        <v>396</v>
      </c>
      <c r="Z61" s="79">
        <v>0</v>
      </c>
      <c r="AA61" s="57">
        <v>7780848.9538599998</v>
      </c>
      <c r="AB61" s="57">
        <v>5290977.0738599999</v>
      </c>
      <c r="AC61" s="57">
        <v>0</v>
      </c>
      <c r="AD61" s="57">
        <v>0</v>
      </c>
      <c r="AE61" s="57">
        <v>2489871.88</v>
      </c>
      <c r="AF61" s="57">
        <v>0</v>
      </c>
      <c r="AG61" s="57">
        <v>0</v>
      </c>
      <c r="AH61" s="57">
        <v>0</v>
      </c>
      <c r="AI61" s="57"/>
      <c r="AJ61" s="57">
        <v>2489871.88</v>
      </c>
      <c r="AK61" s="57">
        <v>0</v>
      </c>
      <c r="AL61" s="76" t="s">
        <v>805</v>
      </c>
    </row>
    <row r="62" spans="1:38" ht="54" customHeight="1">
      <c r="A62" s="78"/>
      <c r="B62" s="78"/>
      <c r="C62" s="24">
        <v>57</v>
      </c>
      <c r="D62" s="79" t="s">
        <v>236</v>
      </c>
      <c r="E62" s="79"/>
      <c r="F62" s="79" t="s">
        <v>63</v>
      </c>
      <c r="G62" s="79" t="s">
        <v>64</v>
      </c>
      <c r="H62" s="79" t="s">
        <v>418</v>
      </c>
      <c r="I62" s="79" t="s">
        <v>230</v>
      </c>
      <c r="J62" s="79" t="s">
        <v>230</v>
      </c>
      <c r="K62" s="79" t="s">
        <v>192</v>
      </c>
      <c r="L62" s="79" t="s">
        <v>223</v>
      </c>
      <c r="M62" s="79" t="s">
        <v>869</v>
      </c>
      <c r="N62" s="79" t="s">
        <v>195</v>
      </c>
      <c r="O62" s="79" t="s">
        <v>157</v>
      </c>
      <c r="P62" s="79">
        <v>370</v>
      </c>
      <c r="Q62" s="79">
        <v>344</v>
      </c>
      <c r="R62" s="79" t="s">
        <v>258</v>
      </c>
      <c r="S62" s="79" t="s">
        <v>230</v>
      </c>
      <c r="T62" s="79">
        <v>2014</v>
      </c>
      <c r="U62" s="79">
        <v>3381.2518648648647</v>
      </c>
      <c r="V62" s="82" t="s">
        <v>718</v>
      </c>
      <c r="W62" s="79" t="s">
        <v>414</v>
      </c>
      <c r="X62" s="79">
        <v>1</v>
      </c>
      <c r="Y62" s="79" t="s">
        <v>396</v>
      </c>
      <c r="Z62" s="79">
        <v>0</v>
      </c>
      <c r="AA62" s="57">
        <v>1251063.19</v>
      </c>
      <c r="AB62" s="57">
        <v>875744.23</v>
      </c>
      <c r="AC62" s="57">
        <v>0</v>
      </c>
      <c r="AD62" s="57">
        <v>375318.96</v>
      </c>
      <c r="AE62" s="57">
        <v>0</v>
      </c>
      <c r="AF62" s="57">
        <v>0</v>
      </c>
      <c r="AG62" s="57">
        <v>0</v>
      </c>
      <c r="AH62" s="57">
        <v>0</v>
      </c>
      <c r="AI62" s="57"/>
      <c r="AJ62" s="57">
        <v>375318.96</v>
      </c>
      <c r="AK62" s="57">
        <v>0</v>
      </c>
      <c r="AL62" s="76" t="s">
        <v>36</v>
      </c>
    </row>
    <row r="63" spans="1:38" ht="33.75" customHeight="1">
      <c r="A63" s="78"/>
      <c r="B63" s="78"/>
      <c r="C63" s="24">
        <v>58</v>
      </c>
      <c r="D63" s="79" t="s">
        <v>236</v>
      </c>
      <c r="E63" s="79"/>
      <c r="F63" s="79" t="s">
        <v>65</v>
      </c>
      <c r="G63" s="79" t="s">
        <v>96</v>
      </c>
      <c r="H63" s="79" t="s">
        <v>417</v>
      </c>
      <c r="I63" s="79"/>
      <c r="J63" s="79">
        <v>0</v>
      </c>
      <c r="K63" s="79" t="s">
        <v>184</v>
      </c>
      <c r="L63" s="79" t="s">
        <v>222</v>
      </c>
      <c r="M63" s="79" t="s">
        <v>776</v>
      </c>
      <c r="N63" s="79" t="s">
        <v>193</v>
      </c>
      <c r="O63" s="79" t="s">
        <v>144</v>
      </c>
      <c r="P63" s="79">
        <v>187251</v>
      </c>
      <c r="Q63" s="79">
        <v>10874</v>
      </c>
      <c r="R63" s="79" t="s">
        <v>243</v>
      </c>
      <c r="S63" s="79" t="s">
        <v>230</v>
      </c>
      <c r="T63" s="79">
        <v>2014</v>
      </c>
      <c r="U63" s="79" t="e">
        <v>#DIV/0!</v>
      </c>
      <c r="V63" s="82" t="s">
        <v>342</v>
      </c>
      <c r="W63" s="79" t="s">
        <v>414</v>
      </c>
      <c r="X63" s="79">
        <v>1</v>
      </c>
      <c r="Y63" s="79" t="s">
        <v>396</v>
      </c>
      <c r="Z63" s="79" t="s">
        <v>389</v>
      </c>
      <c r="AA63" s="57">
        <v>13119250.257840002</v>
      </c>
      <c r="AB63" s="57">
        <v>6369250.257840002</v>
      </c>
      <c r="AC63" s="57">
        <v>0</v>
      </c>
      <c r="AD63" s="57">
        <v>0</v>
      </c>
      <c r="AE63" s="57">
        <v>0</v>
      </c>
      <c r="AF63" s="57">
        <v>0</v>
      </c>
      <c r="AG63" s="57">
        <v>0</v>
      </c>
      <c r="AH63" s="57">
        <v>0</v>
      </c>
      <c r="AI63" s="57"/>
      <c r="AJ63" s="57">
        <v>0</v>
      </c>
      <c r="AK63" s="57">
        <v>6750000</v>
      </c>
      <c r="AL63" s="76" t="s">
        <v>36</v>
      </c>
    </row>
    <row r="64" spans="1:38" ht="33.75" customHeight="1">
      <c r="A64" s="78"/>
      <c r="B64" s="78"/>
      <c r="C64" s="24">
        <v>59</v>
      </c>
      <c r="D64" s="79" t="s">
        <v>236</v>
      </c>
      <c r="E64" s="79"/>
      <c r="F64" s="79" t="s">
        <v>65</v>
      </c>
      <c r="G64" s="79" t="s">
        <v>96</v>
      </c>
      <c r="H64" s="79" t="s">
        <v>417</v>
      </c>
      <c r="I64" s="79"/>
      <c r="J64" s="79">
        <v>0</v>
      </c>
      <c r="K64" s="79" t="s">
        <v>184</v>
      </c>
      <c r="L64" s="79" t="s">
        <v>222</v>
      </c>
      <c r="M64" s="79" t="s">
        <v>776</v>
      </c>
      <c r="N64" s="79" t="s">
        <v>193</v>
      </c>
      <c r="O64" s="79" t="s">
        <v>144</v>
      </c>
      <c r="P64" s="79">
        <v>187251</v>
      </c>
      <c r="Q64" s="79">
        <v>10874</v>
      </c>
      <c r="R64" s="79" t="s">
        <v>243</v>
      </c>
      <c r="S64" s="79">
        <v>0</v>
      </c>
      <c r="T64" s="79" t="s">
        <v>254</v>
      </c>
      <c r="U64" s="79">
        <v>0</v>
      </c>
      <c r="V64" s="82" t="s">
        <v>343</v>
      </c>
      <c r="W64" s="79" t="s">
        <v>414</v>
      </c>
      <c r="X64" s="79">
        <v>1</v>
      </c>
      <c r="Y64" s="79" t="s">
        <v>396</v>
      </c>
      <c r="Z64" s="79">
        <v>0</v>
      </c>
      <c r="AA64" s="57">
        <v>62671209.999999993</v>
      </c>
      <c r="AB64" s="57">
        <v>17434133.149999999</v>
      </c>
      <c r="AC64" s="57">
        <v>0</v>
      </c>
      <c r="AD64" s="57">
        <v>0</v>
      </c>
      <c r="AE64" s="57">
        <v>0</v>
      </c>
      <c r="AF64" s="57">
        <v>20704303.09</v>
      </c>
      <c r="AG64" s="57">
        <v>0</v>
      </c>
      <c r="AH64" s="57">
        <v>0</v>
      </c>
      <c r="AI64" s="57"/>
      <c r="AJ64" s="57">
        <v>20704303.09</v>
      </c>
      <c r="AK64" s="57">
        <v>24532773.759999998</v>
      </c>
      <c r="AL64" s="76" t="s">
        <v>36</v>
      </c>
    </row>
    <row r="65" spans="1:38" ht="45" customHeight="1">
      <c r="A65" s="78"/>
      <c r="B65" s="78"/>
      <c r="C65" s="24">
        <v>60</v>
      </c>
      <c r="D65" s="79" t="s">
        <v>236</v>
      </c>
      <c r="E65" s="79"/>
      <c r="F65" s="79" t="s">
        <v>65</v>
      </c>
      <c r="G65" s="79" t="s">
        <v>96</v>
      </c>
      <c r="H65" s="79" t="s">
        <v>417</v>
      </c>
      <c r="I65" s="79"/>
      <c r="J65" s="79">
        <v>0</v>
      </c>
      <c r="K65" s="79" t="s">
        <v>184</v>
      </c>
      <c r="L65" s="79" t="s">
        <v>222</v>
      </c>
      <c r="M65" s="79" t="s">
        <v>776</v>
      </c>
      <c r="N65" s="79" t="s">
        <v>193</v>
      </c>
      <c r="O65" s="79" t="s">
        <v>144</v>
      </c>
      <c r="P65" s="79">
        <v>187251</v>
      </c>
      <c r="Q65" s="79">
        <v>10874</v>
      </c>
      <c r="R65" s="79">
        <v>0</v>
      </c>
      <c r="S65" s="79">
        <v>0</v>
      </c>
      <c r="T65" s="79">
        <v>0</v>
      </c>
      <c r="U65" s="79">
        <v>0</v>
      </c>
      <c r="V65" s="82" t="s">
        <v>807</v>
      </c>
      <c r="W65" s="79" t="s">
        <v>812</v>
      </c>
      <c r="X65" s="79">
        <v>1</v>
      </c>
      <c r="Y65" s="79" t="s">
        <v>396</v>
      </c>
      <c r="Z65" s="79">
        <v>0</v>
      </c>
      <c r="AA65" s="57">
        <v>10149525</v>
      </c>
      <c r="AB65" s="57">
        <v>8693794.0846551731</v>
      </c>
      <c r="AC65" s="57">
        <v>0</v>
      </c>
      <c r="AD65" s="57">
        <v>0</v>
      </c>
      <c r="AE65" s="57">
        <v>1455730.9153448278</v>
      </c>
      <c r="AF65" s="57">
        <v>0</v>
      </c>
      <c r="AG65" s="57">
        <v>0</v>
      </c>
      <c r="AH65" s="57">
        <v>0</v>
      </c>
      <c r="AI65" s="57">
        <v>0</v>
      </c>
      <c r="AJ65" s="57">
        <v>1455730.9153448278</v>
      </c>
      <c r="AK65" s="57">
        <v>0</v>
      </c>
      <c r="AL65" s="76" t="s">
        <v>926</v>
      </c>
    </row>
    <row r="66" spans="1:38" ht="33.75" customHeight="1">
      <c r="A66" s="78"/>
      <c r="B66" s="78"/>
      <c r="C66" s="24">
        <v>61</v>
      </c>
      <c r="D66" s="79" t="s">
        <v>236</v>
      </c>
      <c r="E66" s="79"/>
      <c r="F66" s="79" t="s">
        <v>65</v>
      </c>
      <c r="G66" s="79" t="s">
        <v>96</v>
      </c>
      <c r="H66" s="79" t="s">
        <v>417</v>
      </c>
      <c r="I66" s="79"/>
      <c r="J66" s="79">
        <v>0</v>
      </c>
      <c r="K66" s="79" t="s">
        <v>184</v>
      </c>
      <c r="L66" s="79" t="s">
        <v>222</v>
      </c>
      <c r="M66" s="79" t="s">
        <v>776</v>
      </c>
      <c r="N66" s="79" t="s">
        <v>193</v>
      </c>
      <c r="O66" s="79" t="s">
        <v>144</v>
      </c>
      <c r="P66" s="79">
        <v>187251</v>
      </c>
      <c r="Q66" s="79">
        <v>10874</v>
      </c>
      <c r="R66" s="79">
        <v>0</v>
      </c>
      <c r="S66" s="79">
        <v>0</v>
      </c>
      <c r="T66" s="79">
        <v>0</v>
      </c>
      <c r="U66" s="79">
        <v>0</v>
      </c>
      <c r="V66" s="82" t="s">
        <v>758</v>
      </c>
      <c r="W66" s="79" t="s">
        <v>415</v>
      </c>
      <c r="X66" s="79">
        <v>1</v>
      </c>
      <c r="Y66" s="79" t="s">
        <v>396</v>
      </c>
      <c r="Z66" s="79">
        <v>0</v>
      </c>
      <c r="AA66" s="57">
        <v>2480820</v>
      </c>
      <c r="AB66" s="57">
        <v>1981320</v>
      </c>
      <c r="AC66" s="57">
        <v>0</v>
      </c>
      <c r="AD66" s="57">
        <v>0</v>
      </c>
      <c r="AE66" s="57">
        <v>0</v>
      </c>
      <c r="AF66" s="57">
        <v>499500</v>
      </c>
      <c r="AG66" s="57">
        <v>0</v>
      </c>
      <c r="AH66" s="57">
        <v>0</v>
      </c>
      <c r="AI66" s="57"/>
      <c r="AJ66" s="57">
        <v>499500</v>
      </c>
      <c r="AK66" s="57">
        <v>0</v>
      </c>
      <c r="AL66" s="76" t="s">
        <v>926</v>
      </c>
    </row>
    <row r="67" spans="1:38" ht="56.25" customHeight="1">
      <c r="A67" s="78"/>
      <c r="B67" s="78"/>
      <c r="C67" s="24">
        <v>62</v>
      </c>
      <c r="D67" s="79" t="s">
        <v>236</v>
      </c>
      <c r="E67" s="79"/>
      <c r="F67" s="79" t="s">
        <v>65</v>
      </c>
      <c r="G67" s="79" t="s">
        <v>96</v>
      </c>
      <c r="H67" s="79" t="s">
        <v>417</v>
      </c>
      <c r="I67" s="79"/>
      <c r="J67" s="79">
        <v>0</v>
      </c>
      <c r="K67" s="79" t="s">
        <v>184</v>
      </c>
      <c r="L67" s="79" t="s">
        <v>222</v>
      </c>
      <c r="M67" s="79" t="s">
        <v>776</v>
      </c>
      <c r="N67" s="79" t="s">
        <v>193</v>
      </c>
      <c r="O67" s="79" t="s">
        <v>144</v>
      </c>
      <c r="P67" s="79">
        <v>187251</v>
      </c>
      <c r="Q67" s="79">
        <v>10874</v>
      </c>
      <c r="R67" s="79">
        <v>0</v>
      </c>
      <c r="S67" s="79">
        <v>0</v>
      </c>
      <c r="T67" s="79">
        <v>0</v>
      </c>
      <c r="U67" s="79">
        <v>0</v>
      </c>
      <c r="V67" s="82" t="s">
        <v>759</v>
      </c>
      <c r="W67" s="79" t="s">
        <v>415</v>
      </c>
      <c r="X67" s="79">
        <v>1</v>
      </c>
      <c r="Y67" s="79" t="s">
        <v>396</v>
      </c>
      <c r="Z67" s="79">
        <v>0</v>
      </c>
      <c r="AA67" s="57">
        <v>699652.64535000001</v>
      </c>
      <c r="AB67" s="57">
        <v>399952.64535000001</v>
      </c>
      <c r="AC67" s="57">
        <v>0</v>
      </c>
      <c r="AD67" s="57">
        <v>0</v>
      </c>
      <c r="AE67" s="57">
        <v>0</v>
      </c>
      <c r="AF67" s="57">
        <v>299700</v>
      </c>
      <c r="AG67" s="57">
        <v>0</v>
      </c>
      <c r="AH67" s="57">
        <v>0</v>
      </c>
      <c r="AI67" s="57"/>
      <c r="AJ67" s="57">
        <v>299700</v>
      </c>
      <c r="AK67" s="57">
        <v>0</v>
      </c>
      <c r="AL67" s="76" t="s">
        <v>926</v>
      </c>
    </row>
    <row r="68" spans="1:38" ht="33.75" customHeight="1">
      <c r="A68" s="78"/>
      <c r="B68" s="78"/>
      <c r="C68" s="24">
        <v>63</v>
      </c>
      <c r="D68" s="79" t="s">
        <v>236</v>
      </c>
      <c r="E68" s="79"/>
      <c r="F68" s="79" t="s">
        <v>65</v>
      </c>
      <c r="G68" s="79" t="s">
        <v>96</v>
      </c>
      <c r="H68" s="79" t="s">
        <v>417</v>
      </c>
      <c r="I68" s="79"/>
      <c r="J68" s="79">
        <v>0</v>
      </c>
      <c r="K68" s="79" t="s">
        <v>184</v>
      </c>
      <c r="L68" s="79" t="s">
        <v>222</v>
      </c>
      <c r="M68" s="79" t="s">
        <v>776</v>
      </c>
      <c r="N68" s="79" t="s">
        <v>193</v>
      </c>
      <c r="O68" s="79" t="s">
        <v>144</v>
      </c>
      <c r="P68" s="79">
        <v>187251</v>
      </c>
      <c r="Q68" s="79">
        <v>10874</v>
      </c>
      <c r="R68" s="79">
        <v>0</v>
      </c>
      <c r="S68" s="79">
        <v>0</v>
      </c>
      <c r="T68" s="79">
        <v>0</v>
      </c>
      <c r="U68" s="79">
        <v>0</v>
      </c>
      <c r="V68" s="82" t="s">
        <v>340</v>
      </c>
      <c r="W68" s="79" t="s">
        <v>415</v>
      </c>
      <c r="X68" s="79">
        <v>1</v>
      </c>
      <c r="Y68" s="79" t="s">
        <v>396</v>
      </c>
      <c r="Z68" s="79">
        <v>0</v>
      </c>
      <c r="AA68" s="57">
        <v>3485390.05</v>
      </c>
      <c r="AB68" s="57">
        <v>2786090.05</v>
      </c>
      <c r="AC68" s="57">
        <v>0</v>
      </c>
      <c r="AD68" s="57">
        <v>0</v>
      </c>
      <c r="AE68" s="57">
        <v>0</v>
      </c>
      <c r="AF68" s="57">
        <v>699300</v>
      </c>
      <c r="AG68" s="57">
        <v>0</v>
      </c>
      <c r="AH68" s="57">
        <v>0</v>
      </c>
      <c r="AI68" s="57"/>
      <c r="AJ68" s="57">
        <v>699300</v>
      </c>
      <c r="AK68" s="57">
        <v>0</v>
      </c>
      <c r="AL68" s="76" t="s">
        <v>926</v>
      </c>
    </row>
    <row r="69" spans="1:38" ht="33.75" customHeight="1">
      <c r="A69" s="78"/>
      <c r="B69" s="78"/>
      <c r="C69" s="24">
        <v>64</v>
      </c>
      <c r="D69" s="79" t="s">
        <v>236</v>
      </c>
      <c r="E69" s="79"/>
      <c r="F69" s="79" t="s">
        <v>65</v>
      </c>
      <c r="G69" s="79" t="s">
        <v>96</v>
      </c>
      <c r="H69" s="79" t="s">
        <v>417</v>
      </c>
      <c r="I69" s="79"/>
      <c r="J69" s="79">
        <v>0</v>
      </c>
      <c r="K69" s="79" t="s">
        <v>184</v>
      </c>
      <c r="L69" s="79" t="s">
        <v>222</v>
      </c>
      <c r="M69" s="79" t="s">
        <v>776</v>
      </c>
      <c r="N69" s="79" t="s">
        <v>193</v>
      </c>
      <c r="O69" s="79" t="s">
        <v>144</v>
      </c>
      <c r="P69" s="79">
        <v>187251</v>
      </c>
      <c r="Q69" s="79">
        <v>10874</v>
      </c>
      <c r="R69" s="79">
        <v>0</v>
      </c>
      <c r="S69" s="79">
        <v>0</v>
      </c>
      <c r="T69" s="79">
        <v>0</v>
      </c>
      <c r="U69" s="79">
        <v>0</v>
      </c>
      <c r="V69" s="82" t="s">
        <v>672</v>
      </c>
      <c r="W69" s="79" t="s">
        <v>414</v>
      </c>
      <c r="X69" s="79">
        <v>1</v>
      </c>
      <c r="Y69" s="79" t="s">
        <v>396</v>
      </c>
      <c r="Z69" s="79" t="s">
        <v>686</v>
      </c>
      <c r="AA69" s="57">
        <v>1059854.6299999999</v>
      </c>
      <c r="AB69" s="57">
        <v>423941.85</v>
      </c>
      <c r="AC69" s="57">
        <v>0</v>
      </c>
      <c r="AD69" s="57">
        <v>0</v>
      </c>
      <c r="AE69" s="57">
        <v>635912.78</v>
      </c>
      <c r="AF69" s="57">
        <v>0</v>
      </c>
      <c r="AG69" s="57">
        <v>0</v>
      </c>
      <c r="AH69" s="57">
        <v>0</v>
      </c>
      <c r="AI69" s="57"/>
      <c r="AJ69" s="57">
        <v>635912.78</v>
      </c>
      <c r="AK69" s="57">
        <v>0</v>
      </c>
      <c r="AL69" s="76" t="s">
        <v>805</v>
      </c>
    </row>
    <row r="70" spans="1:38" ht="45" customHeight="1">
      <c r="A70" s="78"/>
      <c r="B70" s="78"/>
      <c r="C70" s="24">
        <v>65</v>
      </c>
      <c r="D70" s="79" t="s">
        <v>236</v>
      </c>
      <c r="E70" s="79"/>
      <c r="F70" s="79" t="s">
        <v>65</v>
      </c>
      <c r="G70" s="79" t="s">
        <v>96</v>
      </c>
      <c r="H70" s="79" t="s">
        <v>417</v>
      </c>
      <c r="I70" s="79"/>
      <c r="J70" s="79">
        <v>0</v>
      </c>
      <c r="K70" s="79" t="s">
        <v>184</v>
      </c>
      <c r="L70" s="79" t="s">
        <v>222</v>
      </c>
      <c r="M70" s="79" t="s">
        <v>776</v>
      </c>
      <c r="N70" s="79" t="s">
        <v>193</v>
      </c>
      <c r="O70" s="79" t="s">
        <v>144</v>
      </c>
      <c r="P70" s="79">
        <v>187251</v>
      </c>
      <c r="Q70" s="79">
        <v>10874</v>
      </c>
      <c r="R70" s="79">
        <v>0</v>
      </c>
      <c r="S70" s="79">
        <v>0</v>
      </c>
      <c r="T70" s="79">
        <v>0</v>
      </c>
      <c r="U70" s="79">
        <v>0</v>
      </c>
      <c r="V70" s="82" t="s">
        <v>687</v>
      </c>
      <c r="W70" s="79" t="s">
        <v>414</v>
      </c>
      <c r="X70" s="79">
        <v>1</v>
      </c>
      <c r="Y70" s="79" t="s">
        <v>396</v>
      </c>
      <c r="Z70" s="79" t="s">
        <v>686</v>
      </c>
      <c r="AA70" s="57">
        <v>263981.68</v>
      </c>
      <c r="AB70" s="57">
        <v>105592.67</v>
      </c>
      <c r="AC70" s="57">
        <v>0</v>
      </c>
      <c r="AD70" s="57">
        <v>0</v>
      </c>
      <c r="AE70" s="57">
        <v>158389.01</v>
      </c>
      <c r="AF70" s="57">
        <v>0</v>
      </c>
      <c r="AG70" s="57">
        <v>0</v>
      </c>
      <c r="AH70" s="57">
        <v>0</v>
      </c>
      <c r="AI70" s="57"/>
      <c r="AJ70" s="57">
        <v>158389.01</v>
      </c>
      <c r="AK70" s="57">
        <v>0</v>
      </c>
      <c r="AL70" s="76" t="s">
        <v>713</v>
      </c>
    </row>
    <row r="71" spans="1:38" ht="33.75" customHeight="1">
      <c r="A71" s="78"/>
      <c r="B71" s="78"/>
      <c r="C71" s="24">
        <v>66</v>
      </c>
      <c r="D71" s="79" t="s">
        <v>236</v>
      </c>
      <c r="E71" s="79"/>
      <c r="F71" s="79" t="s">
        <v>65</v>
      </c>
      <c r="G71" s="79" t="s">
        <v>96</v>
      </c>
      <c r="H71" s="79" t="s">
        <v>417</v>
      </c>
      <c r="I71" s="79"/>
      <c r="J71" s="79">
        <v>0</v>
      </c>
      <c r="K71" s="79" t="s">
        <v>184</v>
      </c>
      <c r="L71" s="79" t="s">
        <v>222</v>
      </c>
      <c r="M71" s="79" t="s">
        <v>776</v>
      </c>
      <c r="N71" s="79" t="s">
        <v>193</v>
      </c>
      <c r="O71" s="79" t="s">
        <v>144</v>
      </c>
      <c r="P71" s="79">
        <v>187251</v>
      </c>
      <c r="Q71" s="79">
        <v>10874</v>
      </c>
      <c r="R71" s="79">
        <v>0</v>
      </c>
      <c r="S71" s="79">
        <v>0</v>
      </c>
      <c r="T71" s="79">
        <v>0</v>
      </c>
      <c r="U71" s="79">
        <v>0</v>
      </c>
      <c r="V71" s="82" t="s">
        <v>673</v>
      </c>
      <c r="W71" s="79" t="s">
        <v>414</v>
      </c>
      <c r="X71" s="79">
        <v>1</v>
      </c>
      <c r="Y71" s="79" t="s">
        <v>396</v>
      </c>
      <c r="Z71" s="79" t="s">
        <v>686</v>
      </c>
      <c r="AA71" s="57">
        <v>566666.82000000007</v>
      </c>
      <c r="AB71" s="57">
        <v>226666.73</v>
      </c>
      <c r="AC71" s="57">
        <v>0</v>
      </c>
      <c r="AD71" s="57">
        <v>0</v>
      </c>
      <c r="AE71" s="57">
        <v>340000.09</v>
      </c>
      <c r="AF71" s="57">
        <v>0</v>
      </c>
      <c r="AG71" s="57">
        <v>0</v>
      </c>
      <c r="AH71" s="57">
        <v>0</v>
      </c>
      <c r="AI71" s="57"/>
      <c r="AJ71" s="57">
        <v>340000.09</v>
      </c>
      <c r="AK71" s="57">
        <v>0</v>
      </c>
      <c r="AL71" s="76" t="s">
        <v>36</v>
      </c>
    </row>
    <row r="72" spans="1:38" ht="33.75" customHeight="1">
      <c r="A72" s="78"/>
      <c r="B72" s="78"/>
      <c r="C72" s="24">
        <v>67</v>
      </c>
      <c r="D72" s="79" t="s">
        <v>236</v>
      </c>
      <c r="E72" s="79"/>
      <c r="F72" s="79" t="s">
        <v>65</v>
      </c>
      <c r="G72" s="79" t="s">
        <v>96</v>
      </c>
      <c r="H72" s="79" t="s">
        <v>417</v>
      </c>
      <c r="I72" s="79"/>
      <c r="J72" s="79">
        <v>0</v>
      </c>
      <c r="K72" s="79" t="s">
        <v>184</v>
      </c>
      <c r="L72" s="79" t="s">
        <v>222</v>
      </c>
      <c r="M72" s="79" t="s">
        <v>776</v>
      </c>
      <c r="N72" s="79" t="s">
        <v>193</v>
      </c>
      <c r="O72" s="79" t="s">
        <v>144</v>
      </c>
      <c r="P72" s="79">
        <v>187251</v>
      </c>
      <c r="Q72" s="79">
        <v>10874</v>
      </c>
      <c r="R72" s="79">
        <v>0</v>
      </c>
      <c r="S72" s="79">
        <v>0</v>
      </c>
      <c r="T72" s="79">
        <v>0</v>
      </c>
      <c r="U72" s="79">
        <v>0</v>
      </c>
      <c r="V72" s="82" t="s">
        <v>782</v>
      </c>
      <c r="W72" s="79" t="s">
        <v>414</v>
      </c>
      <c r="X72" s="79">
        <v>1</v>
      </c>
      <c r="Y72" s="79" t="s">
        <v>396</v>
      </c>
      <c r="Z72" s="79">
        <v>0</v>
      </c>
      <c r="AA72" s="57">
        <v>8278629.6300000008</v>
      </c>
      <c r="AB72" s="57">
        <v>3311451.85</v>
      </c>
      <c r="AC72" s="57">
        <v>0</v>
      </c>
      <c r="AD72" s="57">
        <v>0</v>
      </c>
      <c r="AE72" s="57">
        <v>0</v>
      </c>
      <c r="AF72" s="57">
        <v>0</v>
      </c>
      <c r="AG72" s="57">
        <v>0</v>
      </c>
      <c r="AH72" s="57">
        <v>0</v>
      </c>
      <c r="AI72" s="57"/>
      <c r="AJ72" s="57">
        <v>0</v>
      </c>
      <c r="AK72" s="57">
        <v>4967177.78</v>
      </c>
      <c r="AL72" s="76" t="s">
        <v>36</v>
      </c>
    </row>
    <row r="73" spans="1:38" ht="33.75" customHeight="1">
      <c r="A73" s="78"/>
      <c r="B73" s="78"/>
      <c r="C73" s="24">
        <v>68</v>
      </c>
      <c r="D73" s="79" t="s">
        <v>236</v>
      </c>
      <c r="E73" s="79"/>
      <c r="F73" s="79" t="s">
        <v>65</v>
      </c>
      <c r="G73" s="79" t="s">
        <v>96</v>
      </c>
      <c r="H73" s="79" t="s">
        <v>417</v>
      </c>
      <c r="I73" s="79"/>
      <c r="J73" s="79">
        <v>0</v>
      </c>
      <c r="K73" s="79" t="s">
        <v>184</v>
      </c>
      <c r="L73" s="79" t="s">
        <v>222</v>
      </c>
      <c r="M73" s="79" t="s">
        <v>776</v>
      </c>
      <c r="N73" s="79" t="s">
        <v>193</v>
      </c>
      <c r="O73" s="79" t="s">
        <v>144</v>
      </c>
      <c r="P73" s="79">
        <v>187251</v>
      </c>
      <c r="Q73" s="79">
        <v>10874</v>
      </c>
      <c r="R73" s="79">
        <v>0</v>
      </c>
      <c r="S73" s="79">
        <v>0</v>
      </c>
      <c r="T73" s="79">
        <v>0</v>
      </c>
      <c r="U73" s="79">
        <v>0</v>
      </c>
      <c r="V73" s="82" t="s">
        <v>783</v>
      </c>
      <c r="W73" s="79" t="s">
        <v>414</v>
      </c>
      <c r="X73" s="79">
        <v>1</v>
      </c>
      <c r="Y73" s="79" t="s">
        <v>396</v>
      </c>
      <c r="Z73" s="79">
        <v>0</v>
      </c>
      <c r="AA73" s="57">
        <v>8542298.8699999992</v>
      </c>
      <c r="AB73" s="57">
        <v>3254488.48</v>
      </c>
      <c r="AC73" s="57">
        <v>0</v>
      </c>
      <c r="AD73" s="57">
        <v>0</v>
      </c>
      <c r="AE73" s="57">
        <v>0</v>
      </c>
      <c r="AF73" s="57">
        <v>0</v>
      </c>
      <c r="AG73" s="57">
        <v>0</v>
      </c>
      <c r="AH73" s="57">
        <v>0</v>
      </c>
      <c r="AI73" s="57"/>
      <c r="AJ73" s="57">
        <v>0</v>
      </c>
      <c r="AK73" s="57">
        <v>5287810.3899999997</v>
      </c>
      <c r="AL73" s="76" t="s">
        <v>36</v>
      </c>
    </row>
    <row r="74" spans="1:38" ht="33.75" customHeight="1">
      <c r="A74" s="78"/>
      <c r="B74" s="78"/>
      <c r="C74" s="24">
        <v>69</v>
      </c>
      <c r="D74" s="79" t="s">
        <v>236</v>
      </c>
      <c r="E74" s="79"/>
      <c r="F74" s="79" t="s">
        <v>65</v>
      </c>
      <c r="G74" s="79" t="s">
        <v>96</v>
      </c>
      <c r="H74" s="79" t="s">
        <v>417</v>
      </c>
      <c r="I74" s="79"/>
      <c r="J74" s="79">
        <v>0</v>
      </c>
      <c r="K74" s="79" t="s">
        <v>184</v>
      </c>
      <c r="L74" s="79" t="s">
        <v>222</v>
      </c>
      <c r="M74" s="79" t="s">
        <v>776</v>
      </c>
      <c r="N74" s="79" t="s">
        <v>193</v>
      </c>
      <c r="O74" s="79" t="s">
        <v>144</v>
      </c>
      <c r="P74" s="79">
        <v>187251</v>
      </c>
      <c r="Q74" s="79">
        <v>10874</v>
      </c>
      <c r="R74" s="79">
        <v>0</v>
      </c>
      <c r="S74" s="79">
        <v>0</v>
      </c>
      <c r="T74" s="79">
        <v>0</v>
      </c>
      <c r="U74" s="79">
        <v>0</v>
      </c>
      <c r="V74" s="82" t="s">
        <v>773</v>
      </c>
      <c r="W74" s="79" t="s">
        <v>414</v>
      </c>
      <c r="X74" s="79">
        <v>1</v>
      </c>
      <c r="Y74" s="79" t="s">
        <v>396</v>
      </c>
      <c r="Z74" s="79">
        <v>0</v>
      </c>
      <c r="AA74" s="57">
        <v>1717838.7800000072</v>
      </c>
      <c r="AB74" s="57">
        <v>631391.35</v>
      </c>
      <c r="AC74" s="57">
        <v>0</v>
      </c>
      <c r="AD74" s="57">
        <v>0</v>
      </c>
      <c r="AE74" s="57">
        <v>0</v>
      </c>
      <c r="AF74" s="57">
        <v>0</v>
      </c>
      <c r="AG74" s="57">
        <v>0</v>
      </c>
      <c r="AH74" s="57">
        <v>0</v>
      </c>
      <c r="AI74" s="57"/>
      <c r="AJ74" s="57">
        <v>0</v>
      </c>
      <c r="AK74" s="57">
        <v>1086447.4300000072</v>
      </c>
      <c r="AL74" s="76" t="s">
        <v>36</v>
      </c>
    </row>
    <row r="75" spans="1:38" ht="33.75" customHeight="1">
      <c r="A75" s="78"/>
      <c r="B75" s="78"/>
      <c r="C75" s="24">
        <v>70</v>
      </c>
      <c r="D75" s="79" t="s">
        <v>236</v>
      </c>
      <c r="E75" s="79"/>
      <c r="F75" s="79" t="s">
        <v>65</v>
      </c>
      <c r="G75" s="79" t="s">
        <v>96</v>
      </c>
      <c r="H75" s="79" t="s">
        <v>417</v>
      </c>
      <c r="I75" s="79"/>
      <c r="J75" s="79">
        <v>0</v>
      </c>
      <c r="K75" s="79" t="s">
        <v>184</v>
      </c>
      <c r="L75" s="79" t="s">
        <v>222</v>
      </c>
      <c r="M75" s="79" t="s">
        <v>776</v>
      </c>
      <c r="N75" s="79" t="s">
        <v>193</v>
      </c>
      <c r="O75" s="79" t="s">
        <v>144</v>
      </c>
      <c r="P75" s="79">
        <v>187251</v>
      </c>
      <c r="Q75" s="79">
        <v>10874</v>
      </c>
      <c r="R75" s="79">
        <v>0</v>
      </c>
      <c r="S75" s="79">
        <v>0</v>
      </c>
      <c r="T75" s="79">
        <v>0</v>
      </c>
      <c r="U75" s="79">
        <v>0</v>
      </c>
      <c r="V75" s="82" t="s">
        <v>769</v>
      </c>
      <c r="W75" s="79" t="s">
        <v>414</v>
      </c>
      <c r="X75" s="79">
        <v>1</v>
      </c>
      <c r="Y75" s="79" t="s">
        <v>396</v>
      </c>
      <c r="Z75" s="79">
        <v>0</v>
      </c>
      <c r="AA75" s="57">
        <v>3304596.38</v>
      </c>
      <c r="AB75" s="57">
        <v>1652298.19</v>
      </c>
      <c r="AC75" s="57">
        <v>0</v>
      </c>
      <c r="AD75" s="57">
        <v>0</v>
      </c>
      <c r="AE75" s="57">
        <v>0</v>
      </c>
      <c r="AF75" s="57">
        <v>0</v>
      </c>
      <c r="AG75" s="57">
        <v>0</v>
      </c>
      <c r="AH75" s="57">
        <v>0</v>
      </c>
      <c r="AI75" s="57"/>
      <c r="AJ75" s="57">
        <v>0</v>
      </c>
      <c r="AK75" s="57">
        <v>1652298.19</v>
      </c>
      <c r="AL75" s="76" t="s">
        <v>36</v>
      </c>
    </row>
    <row r="76" spans="1:38" ht="33.75" customHeight="1">
      <c r="A76" s="78"/>
      <c r="B76" s="78"/>
      <c r="C76" s="24">
        <v>71</v>
      </c>
      <c r="D76" s="79" t="s">
        <v>236</v>
      </c>
      <c r="E76" s="79"/>
      <c r="F76" s="79" t="s">
        <v>65</v>
      </c>
      <c r="G76" s="79" t="s">
        <v>96</v>
      </c>
      <c r="H76" s="79" t="s">
        <v>417</v>
      </c>
      <c r="I76" s="79"/>
      <c r="J76" s="79">
        <v>0</v>
      </c>
      <c r="K76" s="79" t="s">
        <v>184</v>
      </c>
      <c r="L76" s="79" t="s">
        <v>222</v>
      </c>
      <c r="M76" s="79" t="s">
        <v>776</v>
      </c>
      <c r="N76" s="79" t="s">
        <v>193</v>
      </c>
      <c r="O76" s="79" t="s">
        <v>144</v>
      </c>
      <c r="P76" s="79">
        <v>187251</v>
      </c>
      <c r="Q76" s="79">
        <v>10874</v>
      </c>
      <c r="R76" s="79">
        <v>0</v>
      </c>
      <c r="S76" s="79">
        <v>0</v>
      </c>
      <c r="T76" s="79">
        <v>0</v>
      </c>
      <c r="U76" s="79">
        <v>0</v>
      </c>
      <c r="V76" s="82" t="s">
        <v>770</v>
      </c>
      <c r="W76" s="79" t="s">
        <v>414</v>
      </c>
      <c r="X76" s="79">
        <v>1</v>
      </c>
      <c r="Y76" s="79" t="s">
        <v>396</v>
      </c>
      <c r="Z76" s="79">
        <v>0</v>
      </c>
      <c r="AA76" s="57">
        <v>5996665.5999999996</v>
      </c>
      <c r="AB76" s="57">
        <v>2396665.6</v>
      </c>
      <c r="AC76" s="57">
        <v>0</v>
      </c>
      <c r="AD76" s="57">
        <v>0</v>
      </c>
      <c r="AE76" s="57">
        <v>0</v>
      </c>
      <c r="AF76" s="57">
        <v>0</v>
      </c>
      <c r="AG76" s="57">
        <v>0</v>
      </c>
      <c r="AH76" s="57">
        <v>0</v>
      </c>
      <c r="AI76" s="57"/>
      <c r="AJ76" s="57">
        <v>0</v>
      </c>
      <c r="AK76" s="57">
        <v>3600000</v>
      </c>
      <c r="AL76" s="76" t="s">
        <v>36</v>
      </c>
    </row>
    <row r="77" spans="1:38" ht="52.5" customHeight="1">
      <c r="A77" s="78"/>
      <c r="B77" s="78"/>
      <c r="C77" s="24">
        <v>72</v>
      </c>
      <c r="D77" s="79" t="s">
        <v>236</v>
      </c>
      <c r="E77" s="79"/>
      <c r="F77" s="79" t="s">
        <v>65</v>
      </c>
      <c r="G77" s="79" t="s">
        <v>96</v>
      </c>
      <c r="H77" s="79" t="s">
        <v>417</v>
      </c>
      <c r="I77" s="79"/>
      <c r="J77" s="79">
        <v>0</v>
      </c>
      <c r="K77" s="79" t="s">
        <v>184</v>
      </c>
      <c r="L77" s="79" t="s">
        <v>222</v>
      </c>
      <c r="M77" s="79" t="s">
        <v>776</v>
      </c>
      <c r="N77" s="79" t="s">
        <v>193</v>
      </c>
      <c r="O77" s="79" t="s">
        <v>144</v>
      </c>
      <c r="P77" s="79">
        <v>187251</v>
      </c>
      <c r="Q77" s="79">
        <v>10874</v>
      </c>
      <c r="R77" s="79">
        <v>0</v>
      </c>
      <c r="S77" s="79">
        <v>0</v>
      </c>
      <c r="T77" s="79">
        <v>0</v>
      </c>
      <c r="U77" s="79">
        <v>0</v>
      </c>
      <c r="V77" s="82" t="s">
        <v>774</v>
      </c>
      <c r="W77" s="79" t="s">
        <v>414</v>
      </c>
      <c r="X77" s="79">
        <v>1</v>
      </c>
      <c r="Y77" s="79" t="s">
        <v>396</v>
      </c>
      <c r="Z77" s="79">
        <v>0</v>
      </c>
      <c r="AA77" s="57">
        <v>1906630.28</v>
      </c>
      <c r="AB77" s="57">
        <v>953315.14</v>
      </c>
      <c r="AC77" s="57">
        <v>0</v>
      </c>
      <c r="AD77" s="57">
        <v>0</v>
      </c>
      <c r="AE77" s="57">
        <v>0</v>
      </c>
      <c r="AF77" s="57">
        <v>0</v>
      </c>
      <c r="AG77" s="57">
        <v>0</v>
      </c>
      <c r="AH77" s="57">
        <v>0</v>
      </c>
      <c r="AI77" s="57"/>
      <c r="AJ77" s="57">
        <v>0</v>
      </c>
      <c r="AK77" s="57">
        <v>953315.14</v>
      </c>
      <c r="AL77" s="76" t="s">
        <v>36</v>
      </c>
    </row>
    <row r="78" spans="1:38" ht="33.75" customHeight="1">
      <c r="A78" s="78"/>
      <c r="B78" s="78"/>
      <c r="C78" s="24">
        <v>73</v>
      </c>
      <c r="D78" s="79" t="s">
        <v>236</v>
      </c>
      <c r="E78" s="79"/>
      <c r="F78" s="79" t="s">
        <v>65</v>
      </c>
      <c r="G78" s="79" t="s">
        <v>96</v>
      </c>
      <c r="H78" s="79" t="s">
        <v>417</v>
      </c>
      <c r="I78" s="79"/>
      <c r="J78" s="79">
        <v>0</v>
      </c>
      <c r="K78" s="79" t="s">
        <v>184</v>
      </c>
      <c r="L78" s="79" t="s">
        <v>222</v>
      </c>
      <c r="M78" s="79" t="s">
        <v>776</v>
      </c>
      <c r="N78" s="79" t="s">
        <v>193</v>
      </c>
      <c r="O78" s="79" t="s">
        <v>144</v>
      </c>
      <c r="P78" s="79">
        <v>187251</v>
      </c>
      <c r="Q78" s="79">
        <v>10874</v>
      </c>
      <c r="R78" s="79">
        <v>0</v>
      </c>
      <c r="S78" s="79">
        <v>0</v>
      </c>
      <c r="T78" s="79">
        <v>0</v>
      </c>
      <c r="U78" s="79">
        <v>0</v>
      </c>
      <c r="V78" s="82" t="s">
        <v>771</v>
      </c>
      <c r="W78" s="79" t="s">
        <v>414</v>
      </c>
      <c r="X78" s="79">
        <v>1</v>
      </c>
      <c r="Y78" s="79" t="s">
        <v>396</v>
      </c>
      <c r="Z78" s="79">
        <v>0</v>
      </c>
      <c r="AA78" s="57">
        <v>894760.35524000006</v>
      </c>
      <c r="AB78" s="57">
        <v>443560.59524000005</v>
      </c>
      <c r="AC78" s="57">
        <v>0</v>
      </c>
      <c r="AD78" s="57">
        <v>0</v>
      </c>
      <c r="AE78" s="57">
        <v>0</v>
      </c>
      <c r="AF78" s="57">
        <v>0</v>
      </c>
      <c r="AG78" s="57">
        <v>0</v>
      </c>
      <c r="AH78" s="57">
        <v>0</v>
      </c>
      <c r="AI78" s="57"/>
      <c r="AJ78" s="57">
        <v>0</v>
      </c>
      <c r="AK78" s="57">
        <v>451199.76</v>
      </c>
      <c r="AL78" s="76" t="s">
        <v>713</v>
      </c>
    </row>
    <row r="79" spans="1:38" ht="33.75" customHeight="1">
      <c r="A79" s="78"/>
      <c r="B79" s="78"/>
      <c r="C79" s="24">
        <v>74</v>
      </c>
      <c r="D79" s="79" t="s">
        <v>236</v>
      </c>
      <c r="E79" s="79"/>
      <c r="F79" s="79" t="s">
        <v>65</v>
      </c>
      <c r="G79" s="79" t="s">
        <v>96</v>
      </c>
      <c r="H79" s="79" t="s">
        <v>417</v>
      </c>
      <c r="I79" s="79"/>
      <c r="J79" s="79">
        <v>0</v>
      </c>
      <c r="K79" s="79" t="s">
        <v>184</v>
      </c>
      <c r="L79" s="79" t="s">
        <v>222</v>
      </c>
      <c r="M79" s="79" t="s">
        <v>776</v>
      </c>
      <c r="N79" s="79" t="s">
        <v>193</v>
      </c>
      <c r="O79" s="79" t="s">
        <v>144</v>
      </c>
      <c r="P79" s="79">
        <v>187251</v>
      </c>
      <c r="Q79" s="79">
        <v>10874</v>
      </c>
      <c r="R79" s="79">
        <v>0</v>
      </c>
      <c r="S79" s="79">
        <v>0</v>
      </c>
      <c r="T79" s="79">
        <v>0</v>
      </c>
      <c r="U79" s="79">
        <v>0</v>
      </c>
      <c r="V79" s="82" t="s">
        <v>772</v>
      </c>
      <c r="W79" s="79" t="s">
        <v>414</v>
      </c>
      <c r="X79" s="79">
        <v>1</v>
      </c>
      <c r="Y79" s="79" t="s">
        <v>396</v>
      </c>
      <c r="Z79" s="79">
        <v>0</v>
      </c>
      <c r="AA79" s="57">
        <v>1437955.1</v>
      </c>
      <c r="AB79" s="57">
        <v>718977.55</v>
      </c>
      <c r="AC79" s="57">
        <v>0</v>
      </c>
      <c r="AD79" s="57">
        <v>0</v>
      </c>
      <c r="AE79" s="57">
        <v>0</v>
      </c>
      <c r="AF79" s="57">
        <v>0</v>
      </c>
      <c r="AG79" s="57">
        <v>0</v>
      </c>
      <c r="AH79" s="57">
        <v>0</v>
      </c>
      <c r="AI79" s="57"/>
      <c r="AJ79" s="57">
        <v>0</v>
      </c>
      <c r="AK79" s="57">
        <v>718977.55</v>
      </c>
      <c r="AL79" s="76" t="s">
        <v>713</v>
      </c>
    </row>
    <row r="80" spans="1:38" ht="45" customHeight="1">
      <c r="A80" s="78"/>
      <c r="B80" s="78"/>
      <c r="C80" s="24">
        <v>75</v>
      </c>
      <c r="D80" s="79" t="s">
        <v>236</v>
      </c>
      <c r="E80" s="79"/>
      <c r="F80" s="79" t="s">
        <v>65</v>
      </c>
      <c r="G80" s="79" t="s">
        <v>96</v>
      </c>
      <c r="H80" s="79" t="s">
        <v>417</v>
      </c>
      <c r="I80" s="79"/>
      <c r="J80" s="79">
        <v>0</v>
      </c>
      <c r="K80" s="79" t="s">
        <v>184</v>
      </c>
      <c r="L80" s="79" t="s">
        <v>222</v>
      </c>
      <c r="M80" s="79" t="s">
        <v>776</v>
      </c>
      <c r="N80" s="79" t="s">
        <v>193</v>
      </c>
      <c r="O80" s="79" t="s">
        <v>144</v>
      </c>
      <c r="P80" s="79">
        <v>187251</v>
      </c>
      <c r="Q80" s="79">
        <v>10874</v>
      </c>
      <c r="R80" s="79">
        <v>0</v>
      </c>
      <c r="S80" s="79">
        <v>0</v>
      </c>
      <c r="T80" s="79">
        <v>0</v>
      </c>
      <c r="U80" s="79">
        <v>0</v>
      </c>
      <c r="V80" s="82" t="s">
        <v>777</v>
      </c>
      <c r="W80" s="79" t="s">
        <v>414</v>
      </c>
      <c r="X80" s="79">
        <v>1</v>
      </c>
      <c r="Y80" s="79" t="s">
        <v>396</v>
      </c>
      <c r="Z80" s="79">
        <v>0</v>
      </c>
      <c r="AA80" s="57">
        <v>1023601.3400000001</v>
      </c>
      <c r="AB80" s="57">
        <v>409440.54</v>
      </c>
      <c r="AC80" s="57">
        <v>0</v>
      </c>
      <c r="AD80" s="57">
        <v>0</v>
      </c>
      <c r="AE80" s="57">
        <v>614160.80000000005</v>
      </c>
      <c r="AF80" s="57">
        <v>0</v>
      </c>
      <c r="AG80" s="57">
        <v>0</v>
      </c>
      <c r="AH80" s="57">
        <v>0</v>
      </c>
      <c r="AI80" s="57"/>
      <c r="AJ80" s="57">
        <v>614160.80000000005</v>
      </c>
      <c r="AK80" s="57">
        <v>0</v>
      </c>
      <c r="AL80" s="76" t="s">
        <v>36</v>
      </c>
    </row>
    <row r="81" spans="1:38" ht="45" customHeight="1">
      <c r="A81" s="78"/>
      <c r="B81" s="78"/>
      <c r="C81" s="24">
        <v>76</v>
      </c>
      <c r="D81" s="79" t="s">
        <v>236</v>
      </c>
      <c r="E81" s="79"/>
      <c r="F81" s="79" t="s">
        <v>65</v>
      </c>
      <c r="G81" s="79" t="s">
        <v>96</v>
      </c>
      <c r="H81" s="79" t="s">
        <v>417</v>
      </c>
      <c r="I81" s="79"/>
      <c r="J81" s="79">
        <v>0</v>
      </c>
      <c r="K81" s="79" t="s">
        <v>184</v>
      </c>
      <c r="L81" s="79" t="s">
        <v>222</v>
      </c>
      <c r="M81" s="79" t="s">
        <v>776</v>
      </c>
      <c r="N81" s="79" t="s">
        <v>193</v>
      </c>
      <c r="O81" s="79" t="s">
        <v>144</v>
      </c>
      <c r="P81" s="79">
        <v>187251</v>
      </c>
      <c r="Q81" s="79">
        <v>10874</v>
      </c>
      <c r="R81" s="79">
        <v>0</v>
      </c>
      <c r="S81" s="79">
        <v>0</v>
      </c>
      <c r="T81" s="79">
        <v>0</v>
      </c>
      <c r="U81" s="79">
        <v>0</v>
      </c>
      <c r="V81" s="82" t="s">
        <v>778</v>
      </c>
      <c r="W81" s="79" t="s">
        <v>414</v>
      </c>
      <c r="X81" s="79">
        <v>1</v>
      </c>
      <c r="Y81" s="79" t="s">
        <v>396</v>
      </c>
      <c r="Z81" s="79">
        <v>0</v>
      </c>
      <c r="AA81" s="57">
        <v>781352.88</v>
      </c>
      <c r="AB81" s="57">
        <v>312541.15000000002</v>
      </c>
      <c r="AC81" s="57">
        <v>0</v>
      </c>
      <c r="AD81" s="57">
        <v>0</v>
      </c>
      <c r="AE81" s="57">
        <v>468811.73</v>
      </c>
      <c r="AF81" s="57">
        <v>0</v>
      </c>
      <c r="AG81" s="57">
        <v>0</v>
      </c>
      <c r="AH81" s="57">
        <v>0</v>
      </c>
      <c r="AI81" s="57"/>
      <c r="AJ81" s="57">
        <v>468811.73</v>
      </c>
      <c r="AK81" s="57">
        <v>0</v>
      </c>
      <c r="AL81" s="76" t="s">
        <v>713</v>
      </c>
    </row>
    <row r="82" spans="1:38" ht="33.75" customHeight="1">
      <c r="A82" s="78"/>
      <c r="B82" s="78"/>
      <c r="C82" s="24">
        <v>77</v>
      </c>
      <c r="D82" s="79" t="s">
        <v>236</v>
      </c>
      <c r="E82" s="79"/>
      <c r="F82" s="79" t="s">
        <v>65</v>
      </c>
      <c r="G82" s="79" t="s">
        <v>96</v>
      </c>
      <c r="H82" s="79" t="s">
        <v>417</v>
      </c>
      <c r="I82" s="79"/>
      <c r="J82" s="79">
        <v>0</v>
      </c>
      <c r="K82" s="79" t="s">
        <v>184</v>
      </c>
      <c r="L82" s="79" t="s">
        <v>222</v>
      </c>
      <c r="M82" s="79" t="s">
        <v>776</v>
      </c>
      <c r="N82" s="79" t="s">
        <v>193</v>
      </c>
      <c r="O82" s="79" t="s">
        <v>144</v>
      </c>
      <c r="P82" s="79">
        <v>187251</v>
      </c>
      <c r="Q82" s="79">
        <v>10874</v>
      </c>
      <c r="R82" s="79">
        <v>0</v>
      </c>
      <c r="S82" s="79">
        <v>0</v>
      </c>
      <c r="T82" s="79">
        <v>0</v>
      </c>
      <c r="U82" s="79">
        <v>0</v>
      </c>
      <c r="V82" s="82" t="s">
        <v>723</v>
      </c>
      <c r="W82" s="79" t="s">
        <v>414</v>
      </c>
      <c r="X82" s="79">
        <v>1</v>
      </c>
      <c r="Y82" s="79" t="s">
        <v>396</v>
      </c>
      <c r="Z82" s="79">
        <v>0</v>
      </c>
      <c r="AA82" s="57">
        <v>5476477.7400000002</v>
      </c>
      <c r="AB82" s="57">
        <v>2481528.9700000002</v>
      </c>
      <c r="AC82" s="57">
        <v>0</v>
      </c>
      <c r="AD82" s="57">
        <v>897951.9</v>
      </c>
      <c r="AE82" s="57">
        <v>0</v>
      </c>
      <c r="AF82" s="57">
        <v>2096996.87</v>
      </c>
      <c r="AG82" s="57">
        <v>0</v>
      </c>
      <c r="AH82" s="57">
        <v>0</v>
      </c>
      <c r="AI82" s="57"/>
      <c r="AJ82" s="57">
        <v>2994948.77</v>
      </c>
      <c r="AK82" s="57">
        <v>0</v>
      </c>
      <c r="AL82" s="76" t="s">
        <v>36</v>
      </c>
    </row>
    <row r="83" spans="1:38" ht="33.75" customHeight="1">
      <c r="A83" s="78"/>
      <c r="B83" s="78"/>
      <c r="C83" s="24">
        <v>78</v>
      </c>
      <c r="D83" s="79" t="s">
        <v>236</v>
      </c>
      <c r="E83" s="79"/>
      <c r="F83" s="79" t="s">
        <v>65</v>
      </c>
      <c r="G83" s="79" t="s">
        <v>96</v>
      </c>
      <c r="H83" s="79" t="s">
        <v>417</v>
      </c>
      <c r="I83" s="79"/>
      <c r="J83" s="79">
        <v>0</v>
      </c>
      <c r="K83" s="79" t="s">
        <v>184</v>
      </c>
      <c r="L83" s="79" t="s">
        <v>222</v>
      </c>
      <c r="M83" s="79" t="s">
        <v>776</v>
      </c>
      <c r="N83" s="79" t="s">
        <v>193</v>
      </c>
      <c r="O83" s="79" t="s">
        <v>144</v>
      </c>
      <c r="P83" s="79">
        <v>187251</v>
      </c>
      <c r="Q83" s="79">
        <v>10874</v>
      </c>
      <c r="R83" s="79">
        <v>0</v>
      </c>
      <c r="S83" s="79">
        <v>0</v>
      </c>
      <c r="T83" s="79">
        <v>0</v>
      </c>
      <c r="U83" s="79">
        <v>0</v>
      </c>
      <c r="V83" s="82" t="s">
        <v>765</v>
      </c>
      <c r="W83" s="79" t="s">
        <v>415</v>
      </c>
      <c r="X83" s="79">
        <v>1</v>
      </c>
      <c r="Y83" s="79" t="s">
        <v>396</v>
      </c>
      <c r="Z83" s="79">
        <v>0</v>
      </c>
      <c r="AA83" s="57">
        <v>1649520</v>
      </c>
      <c r="AB83" s="57">
        <v>1319616</v>
      </c>
      <c r="AC83" s="57">
        <v>30204</v>
      </c>
      <c r="AD83" s="57">
        <v>0</v>
      </c>
      <c r="AE83" s="57">
        <v>0</v>
      </c>
      <c r="AF83" s="57">
        <v>299700</v>
      </c>
      <c r="AG83" s="57">
        <v>0</v>
      </c>
      <c r="AH83" s="57">
        <v>0</v>
      </c>
      <c r="AI83" s="57"/>
      <c r="AJ83" s="57">
        <v>329904</v>
      </c>
      <c r="AK83" s="57">
        <v>0</v>
      </c>
      <c r="AL83" s="76" t="s">
        <v>926</v>
      </c>
    </row>
    <row r="84" spans="1:38" ht="33.75" customHeight="1">
      <c r="A84" s="78"/>
      <c r="B84" s="78"/>
      <c r="C84" s="24">
        <v>79</v>
      </c>
      <c r="D84" s="79" t="s">
        <v>236</v>
      </c>
      <c r="E84" s="79"/>
      <c r="F84" s="79" t="s">
        <v>65</v>
      </c>
      <c r="G84" s="79" t="s">
        <v>96</v>
      </c>
      <c r="H84" s="79" t="s">
        <v>417</v>
      </c>
      <c r="I84" s="79"/>
      <c r="J84" s="79">
        <v>0</v>
      </c>
      <c r="K84" s="79" t="s">
        <v>184</v>
      </c>
      <c r="L84" s="79" t="s">
        <v>222</v>
      </c>
      <c r="M84" s="79" t="s">
        <v>776</v>
      </c>
      <c r="N84" s="79" t="s">
        <v>193</v>
      </c>
      <c r="O84" s="79" t="s">
        <v>144</v>
      </c>
      <c r="P84" s="79">
        <v>187251</v>
      </c>
      <c r="Q84" s="79">
        <v>10874</v>
      </c>
      <c r="R84" s="79">
        <v>0</v>
      </c>
      <c r="S84" s="79">
        <v>0</v>
      </c>
      <c r="T84" s="79">
        <v>0</v>
      </c>
      <c r="U84" s="79">
        <v>0</v>
      </c>
      <c r="V84" s="82" t="s">
        <v>804</v>
      </c>
      <c r="W84" s="79" t="s">
        <v>415</v>
      </c>
      <c r="X84" s="79">
        <v>1</v>
      </c>
      <c r="Y84" s="79" t="s">
        <v>396</v>
      </c>
      <c r="Z84" s="79">
        <v>0</v>
      </c>
      <c r="AA84" s="57">
        <v>2697921.6022500014</v>
      </c>
      <c r="AB84" s="57">
        <v>2158337.2818000009</v>
      </c>
      <c r="AC84" s="57">
        <v>0</v>
      </c>
      <c r="AD84" s="57">
        <v>0</v>
      </c>
      <c r="AE84" s="57">
        <v>0</v>
      </c>
      <c r="AF84" s="57">
        <v>0</v>
      </c>
      <c r="AG84" s="57">
        <v>539584.32045000023</v>
      </c>
      <c r="AH84" s="57">
        <v>0</v>
      </c>
      <c r="AI84" s="57">
        <v>0</v>
      </c>
      <c r="AJ84" s="57">
        <v>539584.32045000023</v>
      </c>
      <c r="AK84" s="57">
        <v>0</v>
      </c>
      <c r="AL84" s="76" t="s">
        <v>926</v>
      </c>
    </row>
    <row r="85" spans="1:38" ht="45" customHeight="1">
      <c r="A85" s="78"/>
      <c r="B85" s="78"/>
      <c r="C85" s="24">
        <v>80</v>
      </c>
      <c r="D85" s="79" t="s">
        <v>236</v>
      </c>
      <c r="E85" s="79"/>
      <c r="F85" s="79" t="s">
        <v>65</v>
      </c>
      <c r="G85" s="79" t="s">
        <v>96</v>
      </c>
      <c r="H85" s="79" t="s">
        <v>417</v>
      </c>
      <c r="I85" s="79"/>
      <c r="J85" s="79">
        <v>0</v>
      </c>
      <c r="K85" s="79" t="s">
        <v>184</v>
      </c>
      <c r="L85" s="79" t="s">
        <v>222</v>
      </c>
      <c r="M85" s="79" t="s">
        <v>776</v>
      </c>
      <c r="N85" s="79" t="s">
        <v>193</v>
      </c>
      <c r="O85" s="79" t="s">
        <v>144</v>
      </c>
      <c r="P85" s="79">
        <v>187251</v>
      </c>
      <c r="Q85" s="79">
        <v>10874</v>
      </c>
      <c r="R85" s="79">
        <v>0</v>
      </c>
      <c r="S85" s="79">
        <v>0</v>
      </c>
      <c r="T85" s="79">
        <v>0</v>
      </c>
      <c r="U85" s="79">
        <v>0</v>
      </c>
      <c r="V85" s="97" t="s">
        <v>689</v>
      </c>
      <c r="W85" s="79" t="s">
        <v>415</v>
      </c>
      <c r="X85" s="79">
        <v>1</v>
      </c>
      <c r="Y85" s="79" t="s">
        <v>396</v>
      </c>
      <c r="Z85" s="79">
        <v>0</v>
      </c>
      <c r="AA85" s="57">
        <v>3719974.47</v>
      </c>
      <c r="AB85" s="57">
        <v>3719974.47</v>
      </c>
      <c r="AC85" s="57">
        <v>0</v>
      </c>
      <c r="AD85" s="57">
        <v>0</v>
      </c>
      <c r="AE85" s="57">
        <v>0</v>
      </c>
      <c r="AF85" s="57">
        <v>0</v>
      </c>
      <c r="AG85" s="57">
        <v>0</v>
      </c>
      <c r="AH85" s="57">
        <v>0</v>
      </c>
      <c r="AI85" s="57"/>
      <c r="AJ85" s="57">
        <v>0</v>
      </c>
      <c r="AK85" s="57">
        <v>0</v>
      </c>
      <c r="AL85" s="76" t="s">
        <v>926</v>
      </c>
    </row>
    <row r="86" spans="1:38" ht="33.75" customHeight="1">
      <c r="A86" s="78"/>
      <c r="B86" s="78"/>
      <c r="C86" s="24">
        <v>81</v>
      </c>
      <c r="D86" s="79" t="s">
        <v>236</v>
      </c>
      <c r="E86" s="79"/>
      <c r="F86" s="79" t="s">
        <v>65</v>
      </c>
      <c r="G86" s="79" t="s">
        <v>169</v>
      </c>
      <c r="H86" s="79" t="s">
        <v>417</v>
      </c>
      <c r="I86" s="79"/>
      <c r="J86" s="79">
        <v>0</v>
      </c>
      <c r="K86" s="79" t="s">
        <v>173</v>
      </c>
      <c r="L86" s="79" t="s">
        <v>221</v>
      </c>
      <c r="M86" s="79" t="s">
        <v>870</v>
      </c>
      <c r="N86" s="79" t="s">
        <v>193</v>
      </c>
      <c r="O86" s="79" t="s">
        <v>279</v>
      </c>
      <c r="P86" s="79">
        <v>6882</v>
      </c>
      <c r="Q86" s="79">
        <v>24</v>
      </c>
      <c r="R86" s="79" t="s">
        <v>259</v>
      </c>
      <c r="S86" s="79" t="s">
        <v>230</v>
      </c>
      <c r="T86" s="79">
        <v>2009</v>
      </c>
      <c r="U86" s="79" t="e">
        <v>#DIV/0!</v>
      </c>
      <c r="V86" s="82" t="s">
        <v>168</v>
      </c>
      <c r="W86" s="79" t="s">
        <v>414</v>
      </c>
      <c r="X86" s="79">
        <v>1</v>
      </c>
      <c r="Y86" s="79" t="s">
        <v>396</v>
      </c>
      <c r="Z86" s="79">
        <v>0</v>
      </c>
      <c r="AA86" s="57">
        <v>17912510.109999999</v>
      </c>
      <c r="AB86" s="57">
        <v>8685214.3000000007</v>
      </c>
      <c r="AC86" s="57">
        <v>0</v>
      </c>
      <c r="AD86" s="57">
        <v>9227295.8100000005</v>
      </c>
      <c r="AE86" s="57">
        <v>0</v>
      </c>
      <c r="AF86" s="57">
        <v>0</v>
      </c>
      <c r="AG86" s="57">
        <v>0</v>
      </c>
      <c r="AH86" s="57">
        <v>0</v>
      </c>
      <c r="AI86" s="57"/>
      <c r="AJ86" s="57">
        <v>9227295.8100000005</v>
      </c>
      <c r="AK86" s="57">
        <v>0</v>
      </c>
      <c r="AL86" s="76" t="s">
        <v>36</v>
      </c>
    </row>
    <row r="87" spans="1:38" ht="33.75" customHeight="1">
      <c r="A87" s="78"/>
      <c r="B87" s="78"/>
      <c r="C87" s="24">
        <v>82</v>
      </c>
      <c r="D87" s="79" t="s">
        <v>236</v>
      </c>
      <c r="E87" s="79"/>
      <c r="F87" s="79" t="s">
        <v>65</v>
      </c>
      <c r="G87" s="79" t="s">
        <v>674</v>
      </c>
      <c r="H87" s="79" t="s">
        <v>418</v>
      </c>
      <c r="I87" s="79"/>
      <c r="J87" s="79">
        <v>0</v>
      </c>
      <c r="K87" s="79" t="s">
        <v>173</v>
      </c>
      <c r="L87" s="79" t="s">
        <v>220</v>
      </c>
      <c r="M87" s="79" t="s">
        <v>871</v>
      </c>
      <c r="N87" s="79" t="s">
        <v>193</v>
      </c>
      <c r="O87" s="79" t="s">
        <v>281</v>
      </c>
      <c r="P87" s="79">
        <v>619</v>
      </c>
      <c r="Q87" s="79">
        <v>3</v>
      </c>
      <c r="R87" s="79">
        <v>0</v>
      </c>
      <c r="S87" s="79">
        <v>0</v>
      </c>
      <c r="T87" s="79">
        <v>0</v>
      </c>
      <c r="U87" s="79">
        <v>0</v>
      </c>
      <c r="V87" s="82" t="s">
        <v>675</v>
      </c>
      <c r="W87" s="79" t="s">
        <v>414</v>
      </c>
      <c r="X87" s="79">
        <v>1</v>
      </c>
      <c r="Y87" s="79" t="s">
        <v>396</v>
      </c>
      <c r="Z87" s="79">
        <v>0</v>
      </c>
      <c r="AA87" s="57">
        <v>8039794.2707999982</v>
      </c>
      <c r="AB87" s="57">
        <v>5627855.9895599987</v>
      </c>
      <c r="AC87" s="57">
        <v>0</v>
      </c>
      <c r="AD87" s="57">
        <v>2411938.2812399995</v>
      </c>
      <c r="AE87" s="57">
        <v>0</v>
      </c>
      <c r="AF87" s="57">
        <v>0</v>
      </c>
      <c r="AG87" s="57">
        <v>0</v>
      </c>
      <c r="AH87" s="57">
        <v>0</v>
      </c>
      <c r="AI87" s="57"/>
      <c r="AJ87" s="57">
        <v>2411938.2812399995</v>
      </c>
      <c r="AK87" s="57">
        <v>0</v>
      </c>
      <c r="AL87" s="76" t="s">
        <v>36</v>
      </c>
    </row>
    <row r="88" spans="1:38" ht="33.75" customHeight="1">
      <c r="A88" s="78"/>
      <c r="B88" s="78"/>
      <c r="C88" s="24">
        <v>83</v>
      </c>
      <c r="D88" s="79" t="s">
        <v>236</v>
      </c>
      <c r="E88" s="79"/>
      <c r="F88" s="79" t="s">
        <v>65</v>
      </c>
      <c r="G88" s="79" t="s">
        <v>694</v>
      </c>
      <c r="H88" s="79" t="s">
        <v>246</v>
      </c>
      <c r="I88" s="79"/>
      <c r="J88" s="79">
        <v>0</v>
      </c>
      <c r="K88" s="79" t="s">
        <v>173</v>
      </c>
      <c r="L88" s="79" t="s">
        <v>220</v>
      </c>
      <c r="M88" s="79" t="s">
        <v>872</v>
      </c>
      <c r="N88" s="79" t="s">
        <v>193</v>
      </c>
      <c r="O88" s="79" t="s">
        <v>670</v>
      </c>
      <c r="P88" s="79">
        <v>493</v>
      </c>
      <c r="Q88" s="79">
        <v>0</v>
      </c>
      <c r="R88" s="79">
        <v>0</v>
      </c>
      <c r="S88" s="79">
        <v>0</v>
      </c>
      <c r="T88" s="79">
        <v>0</v>
      </c>
      <c r="U88" s="79">
        <v>0</v>
      </c>
      <c r="V88" s="82" t="s">
        <v>695</v>
      </c>
      <c r="W88" s="79" t="s">
        <v>414</v>
      </c>
      <c r="X88" s="79">
        <v>1</v>
      </c>
      <c r="Y88" s="79" t="s">
        <v>396</v>
      </c>
      <c r="Z88" s="79">
        <v>0</v>
      </c>
      <c r="AA88" s="57">
        <v>2755875.38</v>
      </c>
      <c r="AB88" s="57">
        <v>0</v>
      </c>
      <c r="AC88" s="57">
        <v>0</v>
      </c>
      <c r="AD88" s="57">
        <v>2755875.38</v>
      </c>
      <c r="AE88" s="57">
        <v>0</v>
      </c>
      <c r="AF88" s="57">
        <v>0</v>
      </c>
      <c r="AG88" s="57">
        <v>0</v>
      </c>
      <c r="AH88" s="57">
        <v>0</v>
      </c>
      <c r="AI88" s="57"/>
      <c r="AJ88" s="57">
        <v>2755875.38</v>
      </c>
      <c r="AK88" s="57">
        <v>0</v>
      </c>
      <c r="AL88" s="76" t="s">
        <v>713</v>
      </c>
    </row>
    <row r="89" spans="1:38" ht="33.75" customHeight="1">
      <c r="A89" s="78"/>
      <c r="B89" s="78"/>
      <c r="C89" s="24">
        <v>84</v>
      </c>
      <c r="D89" s="79" t="s">
        <v>236</v>
      </c>
      <c r="E89" s="79"/>
      <c r="F89" s="79" t="s">
        <v>65</v>
      </c>
      <c r="G89" s="79" t="s">
        <v>169</v>
      </c>
      <c r="H89" s="79" t="s">
        <v>246</v>
      </c>
      <c r="I89" s="79"/>
      <c r="J89" s="79">
        <v>0</v>
      </c>
      <c r="K89" s="79">
        <v>0</v>
      </c>
      <c r="L89" s="79">
        <v>0</v>
      </c>
      <c r="M89" s="79">
        <v>0</v>
      </c>
      <c r="N89" s="79">
        <v>0</v>
      </c>
      <c r="O89" s="79">
        <v>0</v>
      </c>
      <c r="P89" s="79">
        <v>0</v>
      </c>
      <c r="Q89" s="79">
        <v>0</v>
      </c>
      <c r="R89" s="79">
        <v>0</v>
      </c>
      <c r="S89" s="79">
        <v>0</v>
      </c>
      <c r="T89" s="79">
        <v>0</v>
      </c>
      <c r="U89" s="79">
        <v>0</v>
      </c>
      <c r="V89" s="82" t="s">
        <v>803</v>
      </c>
      <c r="W89" s="79" t="s">
        <v>414</v>
      </c>
      <c r="X89" s="79">
        <v>1</v>
      </c>
      <c r="Y89" s="79" t="s">
        <v>396</v>
      </c>
      <c r="Z89" s="79">
        <v>0</v>
      </c>
      <c r="AA89" s="57">
        <v>4767265.59</v>
      </c>
      <c r="AB89" s="57">
        <v>0</v>
      </c>
      <c r="AC89" s="57">
        <v>0</v>
      </c>
      <c r="AD89" s="57">
        <v>4767265.59</v>
      </c>
      <c r="AE89" s="57">
        <v>0</v>
      </c>
      <c r="AF89" s="57">
        <v>0</v>
      </c>
      <c r="AG89" s="57">
        <v>0</v>
      </c>
      <c r="AH89" s="57">
        <v>0</v>
      </c>
      <c r="AI89" s="57"/>
      <c r="AJ89" s="57">
        <v>4767265.59</v>
      </c>
      <c r="AK89" s="57">
        <v>0</v>
      </c>
      <c r="AL89" s="76" t="s">
        <v>36</v>
      </c>
    </row>
    <row r="90" spans="1:38" ht="21.75" customHeight="1">
      <c r="A90" s="78"/>
      <c r="B90" s="78"/>
      <c r="C90" s="24">
        <v>85</v>
      </c>
      <c r="D90" s="79" t="s">
        <v>236</v>
      </c>
      <c r="E90" s="79"/>
      <c r="F90" s="79" t="s">
        <v>66</v>
      </c>
      <c r="G90" s="79" t="s">
        <v>297</v>
      </c>
      <c r="H90" s="79" t="s">
        <v>246</v>
      </c>
      <c r="I90" s="79"/>
      <c r="J90" s="79"/>
      <c r="K90" s="79"/>
      <c r="L90" s="79"/>
      <c r="M90" s="79"/>
      <c r="N90" s="79"/>
      <c r="O90" s="79"/>
      <c r="P90" s="79"/>
      <c r="Q90" s="79"/>
      <c r="R90" s="79"/>
      <c r="S90" s="79"/>
      <c r="T90" s="79"/>
      <c r="U90" s="79"/>
      <c r="V90" s="82" t="s">
        <v>831</v>
      </c>
      <c r="W90" s="79" t="s">
        <v>414</v>
      </c>
      <c r="X90" s="79">
        <v>1</v>
      </c>
      <c r="Y90" s="79" t="s">
        <v>396</v>
      </c>
      <c r="Z90" s="79">
        <v>0</v>
      </c>
      <c r="AA90" s="57">
        <v>3016000</v>
      </c>
      <c r="AB90" s="57">
        <v>0</v>
      </c>
      <c r="AC90" s="57">
        <v>0</v>
      </c>
      <c r="AD90" s="57">
        <v>0</v>
      </c>
      <c r="AE90" s="57">
        <v>3016000</v>
      </c>
      <c r="AF90" s="57">
        <v>0</v>
      </c>
      <c r="AG90" s="57">
        <v>0</v>
      </c>
      <c r="AH90" s="57">
        <v>0</v>
      </c>
      <c r="AI90" s="57">
        <v>0</v>
      </c>
      <c r="AJ90" s="57">
        <v>3016000</v>
      </c>
      <c r="AK90" s="57">
        <v>0</v>
      </c>
      <c r="AL90" s="76" t="s">
        <v>713</v>
      </c>
    </row>
    <row r="91" spans="1:38" ht="33.75" customHeight="1">
      <c r="A91" s="78"/>
      <c r="B91" s="78"/>
      <c r="C91" s="24">
        <v>86</v>
      </c>
      <c r="D91" s="79" t="s">
        <v>236</v>
      </c>
      <c r="E91" s="79"/>
      <c r="F91" s="79" t="s">
        <v>298</v>
      </c>
      <c r="G91" s="79" t="s">
        <v>299</v>
      </c>
      <c r="H91" s="79" t="s">
        <v>417</v>
      </c>
      <c r="I91" s="79" t="s">
        <v>230</v>
      </c>
      <c r="J91" s="79">
        <v>0</v>
      </c>
      <c r="K91" s="79" t="s">
        <v>250</v>
      </c>
      <c r="L91" s="79" t="s">
        <v>175</v>
      </c>
      <c r="M91" s="79" t="s">
        <v>873</v>
      </c>
      <c r="N91" s="79" t="s">
        <v>278</v>
      </c>
      <c r="O91" s="79" t="s">
        <v>139</v>
      </c>
      <c r="P91" s="79">
        <v>6845</v>
      </c>
      <c r="Q91" s="79">
        <v>47</v>
      </c>
      <c r="R91" s="79">
        <v>0</v>
      </c>
      <c r="S91" s="79" t="s">
        <v>230</v>
      </c>
      <c r="T91" s="79">
        <v>2007</v>
      </c>
      <c r="U91" s="79">
        <v>424.62735135135131</v>
      </c>
      <c r="V91" s="82" t="s">
        <v>300</v>
      </c>
      <c r="W91" s="79" t="s">
        <v>414</v>
      </c>
      <c r="X91" s="79">
        <v>1</v>
      </c>
      <c r="Y91" s="79" t="s">
        <v>396</v>
      </c>
      <c r="Z91" s="79">
        <v>0</v>
      </c>
      <c r="AA91" s="57">
        <v>3114252.3</v>
      </c>
      <c r="AB91" s="57">
        <v>616752.30000000005</v>
      </c>
      <c r="AC91" s="57">
        <v>0</v>
      </c>
      <c r="AD91" s="57">
        <v>0</v>
      </c>
      <c r="AE91" s="57">
        <v>0</v>
      </c>
      <c r="AF91" s="57">
        <v>2497500</v>
      </c>
      <c r="AG91" s="57">
        <v>0</v>
      </c>
      <c r="AH91" s="57">
        <v>0</v>
      </c>
      <c r="AI91" s="57"/>
      <c r="AJ91" s="57">
        <v>2497500</v>
      </c>
      <c r="AK91" s="57">
        <v>0</v>
      </c>
      <c r="AL91" s="76" t="s">
        <v>713</v>
      </c>
    </row>
    <row r="92" spans="1:38" ht="33.75" customHeight="1">
      <c r="A92" s="78"/>
      <c r="B92" s="78"/>
      <c r="C92" s="24">
        <v>87</v>
      </c>
      <c r="D92" s="79" t="s">
        <v>236</v>
      </c>
      <c r="E92" s="79"/>
      <c r="F92" s="79" t="s">
        <v>298</v>
      </c>
      <c r="G92" s="79" t="s">
        <v>433</v>
      </c>
      <c r="H92" s="79" t="s">
        <v>246</v>
      </c>
      <c r="I92" s="79" t="s">
        <v>230</v>
      </c>
      <c r="J92" s="79">
        <v>0</v>
      </c>
      <c r="K92" s="79">
        <v>0</v>
      </c>
      <c r="L92" s="79">
        <v>0</v>
      </c>
      <c r="M92" s="79" t="s">
        <v>874</v>
      </c>
      <c r="N92" s="79" t="s">
        <v>453</v>
      </c>
      <c r="O92" s="79" t="s">
        <v>359</v>
      </c>
      <c r="P92" s="79">
        <v>514</v>
      </c>
      <c r="Q92" s="79">
        <v>4</v>
      </c>
      <c r="R92" s="79">
        <v>0</v>
      </c>
      <c r="S92" s="79">
        <v>0</v>
      </c>
      <c r="T92" s="79">
        <v>0</v>
      </c>
      <c r="U92" s="79">
        <v>0</v>
      </c>
      <c r="V92" s="82" t="s">
        <v>434</v>
      </c>
      <c r="W92" s="79" t="s">
        <v>414</v>
      </c>
      <c r="X92" s="79">
        <v>1</v>
      </c>
      <c r="Y92" s="79" t="s">
        <v>396</v>
      </c>
      <c r="Z92" s="79">
        <v>0</v>
      </c>
      <c r="AA92" s="57">
        <v>3496500</v>
      </c>
      <c r="AB92" s="57">
        <v>0</v>
      </c>
      <c r="AC92" s="57">
        <v>0</v>
      </c>
      <c r="AD92" s="57">
        <v>0</v>
      </c>
      <c r="AE92" s="57">
        <v>0</v>
      </c>
      <c r="AF92" s="57">
        <v>3496500</v>
      </c>
      <c r="AG92" s="57">
        <v>0</v>
      </c>
      <c r="AH92" s="57">
        <v>0</v>
      </c>
      <c r="AI92" s="57"/>
      <c r="AJ92" s="57">
        <v>3496500</v>
      </c>
      <c r="AK92" s="57">
        <v>0</v>
      </c>
      <c r="AL92" s="76" t="s">
        <v>713</v>
      </c>
    </row>
    <row r="93" spans="1:38" ht="22.5" customHeight="1">
      <c r="A93" s="78"/>
      <c r="B93" s="78"/>
      <c r="C93" s="24">
        <v>88</v>
      </c>
      <c r="D93" s="79" t="s">
        <v>236</v>
      </c>
      <c r="E93" s="79"/>
      <c r="F93" s="79" t="s">
        <v>276</v>
      </c>
      <c r="G93" s="79" t="s">
        <v>793</v>
      </c>
      <c r="H93" s="79" t="s">
        <v>246</v>
      </c>
      <c r="I93" s="79">
        <v>0</v>
      </c>
      <c r="J93" s="79">
        <v>0</v>
      </c>
      <c r="K93" s="79">
        <v>0</v>
      </c>
      <c r="L93" s="79" t="s">
        <v>875</v>
      </c>
      <c r="M93" s="79" t="s">
        <v>448</v>
      </c>
      <c r="N93" s="79" t="s">
        <v>143</v>
      </c>
      <c r="O93" s="79">
        <v>2247</v>
      </c>
      <c r="P93" s="79">
        <v>8</v>
      </c>
      <c r="Q93" s="79">
        <v>0</v>
      </c>
      <c r="R93" s="79" t="s">
        <v>257</v>
      </c>
      <c r="S93" s="79">
        <v>0</v>
      </c>
      <c r="T93" s="79">
        <v>0</v>
      </c>
      <c r="U93" s="79" t="s">
        <v>797</v>
      </c>
      <c r="V93" s="82" t="s">
        <v>797</v>
      </c>
      <c r="W93" s="79" t="s">
        <v>414</v>
      </c>
      <c r="X93" s="79">
        <v>1</v>
      </c>
      <c r="Y93" s="79" t="s">
        <v>396</v>
      </c>
      <c r="Z93" s="79" t="s">
        <v>394</v>
      </c>
      <c r="AA93" s="57">
        <v>4212344.83</v>
      </c>
      <c r="AB93" s="57">
        <v>0</v>
      </c>
      <c r="AC93" s="57">
        <v>0</v>
      </c>
      <c r="AD93" s="57">
        <v>4212344.83</v>
      </c>
      <c r="AE93" s="57">
        <v>0</v>
      </c>
      <c r="AF93" s="57">
        <v>0</v>
      </c>
      <c r="AG93" s="57">
        <v>0</v>
      </c>
      <c r="AH93" s="57">
        <v>0</v>
      </c>
      <c r="AI93" s="57">
        <v>0</v>
      </c>
      <c r="AJ93" s="57">
        <v>4212344.83</v>
      </c>
      <c r="AK93" s="57">
        <v>0</v>
      </c>
      <c r="AL93" s="76" t="s">
        <v>713</v>
      </c>
    </row>
    <row r="94" spans="1:38" ht="22.5" customHeight="1">
      <c r="A94" s="78"/>
      <c r="B94" s="78"/>
      <c r="C94" s="24">
        <v>89</v>
      </c>
      <c r="D94" s="79" t="s">
        <v>236</v>
      </c>
      <c r="E94" s="79"/>
      <c r="F94" s="79" t="s">
        <v>301</v>
      </c>
      <c r="G94" s="79" t="s">
        <v>302</v>
      </c>
      <c r="H94" s="79" t="s">
        <v>417</v>
      </c>
      <c r="I94" s="79" t="s">
        <v>230</v>
      </c>
      <c r="J94" s="79">
        <v>0</v>
      </c>
      <c r="K94" s="79" t="s">
        <v>173</v>
      </c>
      <c r="L94" s="79" t="s">
        <v>221</v>
      </c>
      <c r="M94" s="79" t="s">
        <v>876</v>
      </c>
      <c r="N94" s="79" t="s">
        <v>357</v>
      </c>
      <c r="O94" s="79" t="s">
        <v>161</v>
      </c>
      <c r="P94" s="79">
        <v>3242</v>
      </c>
      <c r="Q94" s="79">
        <v>2</v>
      </c>
      <c r="R94" s="79">
        <v>0</v>
      </c>
      <c r="S94" s="79" t="s">
        <v>230</v>
      </c>
      <c r="T94" s="79">
        <v>2011</v>
      </c>
      <c r="U94" s="79">
        <v>0</v>
      </c>
      <c r="V94" s="82" t="s">
        <v>344</v>
      </c>
      <c r="W94" s="79" t="s">
        <v>414</v>
      </c>
      <c r="X94" s="79">
        <v>1</v>
      </c>
      <c r="Y94" s="79" t="s">
        <v>396</v>
      </c>
      <c r="Z94" s="79">
        <v>0</v>
      </c>
      <c r="AA94" s="57">
        <v>4723091.0817672415</v>
      </c>
      <c r="AB94" s="57">
        <v>3269907.3</v>
      </c>
      <c r="AC94" s="57">
        <v>0</v>
      </c>
      <c r="AD94" s="57">
        <v>164135.52176724188</v>
      </c>
      <c r="AE94" s="57">
        <v>0</v>
      </c>
      <c r="AF94" s="57">
        <v>889048.26</v>
      </c>
      <c r="AG94" s="57">
        <v>0</v>
      </c>
      <c r="AH94" s="57">
        <v>0</v>
      </c>
      <c r="AI94" s="57"/>
      <c r="AJ94" s="57">
        <v>1053183.7817672419</v>
      </c>
      <c r="AK94" s="57">
        <v>400000</v>
      </c>
      <c r="AL94" s="76" t="s">
        <v>36</v>
      </c>
    </row>
    <row r="95" spans="1:38" ht="33.75" customHeight="1">
      <c r="A95" s="78"/>
      <c r="B95" s="78"/>
      <c r="C95" s="24">
        <v>90</v>
      </c>
      <c r="D95" s="79" t="s">
        <v>236</v>
      </c>
      <c r="E95" s="79"/>
      <c r="F95" s="79" t="s">
        <v>303</v>
      </c>
      <c r="G95" s="79" t="s">
        <v>441</v>
      </c>
      <c r="H95" s="79" t="s">
        <v>246</v>
      </c>
      <c r="I95" s="79" t="s">
        <v>230</v>
      </c>
      <c r="J95" s="79">
        <v>0</v>
      </c>
      <c r="K95" s="79">
        <v>0</v>
      </c>
      <c r="L95" s="79">
        <v>0</v>
      </c>
      <c r="M95" s="79" t="s">
        <v>875</v>
      </c>
      <c r="N95" s="79" t="s">
        <v>448</v>
      </c>
      <c r="O95" s="79" t="s">
        <v>143</v>
      </c>
      <c r="P95" s="79">
        <v>2247</v>
      </c>
      <c r="Q95" s="79">
        <v>8</v>
      </c>
      <c r="R95" s="79">
        <v>0</v>
      </c>
      <c r="S95" s="79" t="s">
        <v>257</v>
      </c>
      <c r="T95" s="79">
        <v>0</v>
      </c>
      <c r="U95" s="79">
        <v>0</v>
      </c>
      <c r="V95" s="82" t="s">
        <v>715</v>
      </c>
      <c r="W95" s="79" t="s">
        <v>414</v>
      </c>
      <c r="X95" s="79">
        <v>1</v>
      </c>
      <c r="Y95" s="79" t="s">
        <v>396</v>
      </c>
      <c r="Z95" s="79" t="s">
        <v>394</v>
      </c>
      <c r="AA95" s="57">
        <v>4995000</v>
      </c>
      <c r="AB95" s="57">
        <v>0</v>
      </c>
      <c r="AC95" s="57">
        <v>0</v>
      </c>
      <c r="AD95" s="57">
        <v>0</v>
      </c>
      <c r="AE95" s="57">
        <v>0</v>
      </c>
      <c r="AF95" s="57">
        <v>4995000</v>
      </c>
      <c r="AG95" s="57">
        <v>0</v>
      </c>
      <c r="AH95" s="57">
        <v>0</v>
      </c>
      <c r="AI95" s="57"/>
      <c r="AJ95" s="57">
        <v>4995000</v>
      </c>
      <c r="AK95" s="57">
        <v>0</v>
      </c>
      <c r="AL95" s="76" t="s">
        <v>36</v>
      </c>
    </row>
    <row r="96" spans="1:38" ht="22.5" customHeight="1">
      <c r="A96" s="78"/>
      <c r="B96" s="78"/>
      <c r="C96" s="24">
        <v>91</v>
      </c>
      <c r="D96" s="79" t="s">
        <v>236</v>
      </c>
      <c r="E96" s="79"/>
      <c r="F96" s="79" t="s">
        <v>67</v>
      </c>
      <c r="G96" s="79" t="s">
        <v>68</v>
      </c>
      <c r="H96" s="79" t="s">
        <v>418</v>
      </c>
      <c r="I96" s="79" t="s">
        <v>230</v>
      </c>
      <c r="J96" s="79">
        <v>0</v>
      </c>
      <c r="K96" s="79" t="s">
        <v>173</v>
      </c>
      <c r="L96" s="79" t="s">
        <v>220</v>
      </c>
      <c r="M96" s="79" t="s">
        <v>877</v>
      </c>
      <c r="N96" s="79" t="s">
        <v>196</v>
      </c>
      <c r="O96" s="79" t="s">
        <v>143</v>
      </c>
      <c r="P96" s="79">
        <v>694</v>
      </c>
      <c r="Q96" s="79">
        <v>6</v>
      </c>
      <c r="R96" s="79" t="s">
        <v>258</v>
      </c>
      <c r="S96" s="79" t="s">
        <v>230</v>
      </c>
      <c r="T96" s="79">
        <v>2014</v>
      </c>
      <c r="U96" s="79">
        <v>3007.6487752161383</v>
      </c>
      <c r="V96" s="82" t="s">
        <v>304</v>
      </c>
      <c r="W96" s="79" t="s">
        <v>414</v>
      </c>
      <c r="X96" s="79">
        <v>1</v>
      </c>
      <c r="Y96" s="79" t="s">
        <v>396</v>
      </c>
      <c r="Z96" s="79">
        <v>0</v>
      </c>
      <c r="AA96" s="57">
        <v>2087308.25</v>
      </c>
      <c r="AB96" s="57">
        <v>1461115.77</v>
      </c>
      <c r="AC96" s="57">
        <v>0</v>
      </c>
      <c r="AD96" s="57">
        <v>626.20000000000005</v>
      </c>
      <c r="AE96" s="57">
        <v>0</v>
      </c>
      <c r="AF96" s="57">
        <v>625566.28</v>
      </c>
      <c r="AG96" s="57">
        <v>0</v>
      </c>
      <c r="AH96" s="57">
        <v>0</v>
      </c>
      <c r="AI96" s="57"/>
      <c r="AJ96" s="57">
        <v>626192.48</v>
      </c>
      <c r="AK96" s="57">
        <v>0</v>
      </c>
      <c r="AL96" s="76" t="s">
        <v>36</v>
      </c>
    </row>
    <row r="97" spans="1:38" ht="33.75" customHeight="1">
      <c r="A97" s="4"/>
      <c r="B97" s="4"/>
      <c r="C97" s="24">
        <v>92</v>
      </c>
      <c r="D97" s="79" t="s">
        <v>236</v>
      </c>
      <c r="E97" s="79"/>
      <c r="F97" s="79" t="s">
        <v>67</v>
      </c>
      <c r="G97" s="79" t="s">
        <v>67</v>
      </c>
      <c r="H97" s="79" t="s">
        <v>417</v>
      </c>
      <c r="I97" s="79" t="s">
        <v>230</v>
      </c>
      <c r="J97" s="79">
        <v>0</v>
      </c>
      <c r="K97" s="79" t="s">
        <v>173</v>
      </c>
      <c r="L97" s="79" t="s">
        <v>221</v>
      </c>
      <c r="M97" s="79" t="s">
        <v>878</v>
      </c>
      <c r="N97" s="79" t="s">
        <v>196</v>
      </c>
      <c r="O97" s="79" t="s">
        <v>144</v>
      </c>
      <c r="P97" s="79">
        <v>5720</v>
      </c>
      <c r="Q97" s="79">
        <v>104</v>
      </c>
      <c r="R97" s="79" t="s">
        <v>128</v>
      </c>
      <c r="S97" s="79" t="s">
        <v>230</v>
      </c>
      <c r="T97" s="79">
        <v>2014</v>
      </c>
      <c r="U97" s="79">
        <v>4800</v>
      </c>
      <c r="V97" s="82" t="s">
        <v>29</v>
      </c>
      <c r="W97" s="79" t="s">
        <v>414</v>
      </c>
      <c r="X97" s="79">
        <v>1</v>
      </c>
      <c r="Y97" s="79" t="s">
        <v>396</v>
      </c>
      <c r="Z97" s="79">
        <v>0</v>
      </c>
      <c r="AA97" s="57">
        <v>7032576.2926000003</v>
      </c>
      <c r="AB97" s="57">
        <v>3835776.2926000003</v>
      </c>
      <c r="AC97" s="57">
        <v>0</v>
      </c>
      <c r="AD97" s="57">
        <v>0</v>
      </c>
      <c r="AE97" s="57">
        <v>0</v>
      </c>
      <c r="AF97" s="57">
        <v>3196800</v>
      </c>
      <c r="AG97" s="57">
        <v>0</v>
      </c>
      <c r="AH97" s="57">
        <v>0</v>
      </c>
      <c r="AI97" s="57"/>
      <c r="AJ97" s="57">
        <v>3196800</v>
      </c>
      <c r="AK97" s="57">
        <v>0</v>
      </c>
      <c r="AL97" s="76" t="s">
        <v>713</v>
      </c>
    </row>
    <row r="98" spans="1:38" ht="33.75" customHeight="1">
      <c r="A98" s="4"/>
      <c r="B98" s="4"/>
      <c r="C98" s="24">
        <v>93</v>
      </c>
      <c r="D98" s="79" t="s">
        <v>236</v>
      </c>
      <c r="E98" s="79"/>
      <c r="F98" s="79" t="s">
        <v>67</v>
      </c>
      <c r="G98" s="79" t="s">
        <v>67</v>
      </c>
      <c r="H98" s="79" t="s">
        <v>417</v>
      </c>
      <c r="I98" s="79" t="s">
        <v>230</v>
      </c>
      <c r="J98" s="79">
        <v>0</v>
      </c>
      <c r="K98" s="79" t="s">
        <v>173</v>
      </c>
      <c r="L98" s="79" t="s">
        <v>221</v>
      </c>
      <c r="M98" s="79" t="s">
        <v>878</v>
      </c>
      <c r="N98" s="79" t="s">
        <v>196</v>
      </c>
      <c r="O98" s="79" t="s">
        <v>144</v>
      </c>
      <c r="P98" s="79">
        <v>5720</v>
      </c>
      <c r="Q98" s="79">
        <v>104</v>
      </c>
      <c r="R98" s="79" t="s">
        <v>128</v>
      </c>
      <c r="S98" s="79" t="s">
        <v>230</v>
      </c>
      <c r="T98" s="79">
        <v>2014</v>
      </c>
      <c r="U98" s="79" t="e">
        <v>#DIV/0!</v>
      </c>
      <c r="V98" s="82" t="s">
        <v>714</v>
      </c>
      <c r="W98" s="79" t="s">
        <v>414</v>
      </c>
      <c r="X98" s="79">
        <v>1</v>
      </c>
      <c r="Y98" s="79" t="s">
        <v>396</v>
      </c>
      <c r="Z98" s="79">
        <v>0</v>
      </c>
      <c r="AA98" s="57">
        <v>1790120.9580000001</v>
      </c>
      <c r="AB98" s="57">
        <v>716048.38</v>
      </c>
      <c r="AC98" s="57">
        <v>0</v>
      </c>
      <c r="AD98" s="57">
        <v>1074072.5780000002</v>
      </c>
      <c r="AE98" s="57">
        <v>0</v>
      </c>
      <c r="AF98" s="57">
        <v>0</v>
      </c>
      <c r="AG98" s="57">
        <v>0</v>
      </c>
      <c r="AH98" s="57">
        <v>0</v>
      </c>
      <c r="AI98" s="57"/>
      <c r="AJ98" s="57">
        <v>1074072.5780000002</v>
      </c>
      <c r="AK98" s="57">
        <v>0</v>
      </c>
      <c r="AL98" s="76" t="s">
        <v>36</v>
      </c>
    </row>
    <row r="99" spans="1:38" ht="22.5" customHeight="1">
      <c r="A99" s="4"/>
      <c r="B99" s="4"/>
      <c r="C99" s="24">
        <v>94</v>
      </c>
      <c r="D99" s="79" t="s">
        <v>236</v>
      </c>
      <c r="E99" s="79"/>
      <c r="F99" s="79" t="s">
        <v>305</v>
      </c>
      <c r="G99" s="79" t="s">
        <v>307</v>
      </c>
      <c r="H99" s="79" t="s">
        <v>246</v>
      </c>
      <c r="I99" s="79"/>
      <c r="J99" s="79">
        <v>0</v>
      </c>
      <c r="K99" s="79" t="s">
        <v>173</v>
      </c>
      <c r="L99" s="79" t="s">
        <v>221</v>
      </c>
      <c r="M99" s="79" t="s">
        <v>878</v>
      </c>
      <c r="N99" s="79" t="s">
        <v>196</v>
      </c>
      <c r="O99" s="79" t="s">
        <v>144</v>
      </c>
      <c r="P99" s="79">
        <v>342</v>
      </c>
      <c r="Q99" s="79">
        <v>104</v>
      </c>
      <c r="R99" s="79" t="s">
        <v>243</v>
      </c>
      <c r="S99" s="79" t="s">
        <v>230</v>
      </c>
      <c r="T99" s="79">
        <v>2014</v>
      </c>
      <c r="U99" s="79">
        <v>8396.3104385964907</v>
      </c>
      <c r="V99" s="82" t="s">
        <v>336</v>
      </c>
      <c r="W99" s="79" t="s">
        <v>414</v>
      </c>
      <c r="X99" s="79">
        <v>1</v>
      </c>
      <c r="Y99" s="79" t="s">
        <v>396</v>
      </c>
      <c r="Z99" s="79" t="s">
        <v>397</v>
      </c>
      <c r="AA99" s="57">
        <v>2871538.17</v>
      </c>
      <c r="AB99" s="57">
        <v>0</v>
      </c>
      <c r="AC99" s="57">
        <v>0</v>
      </c>
      <c r="AD99" s="57">
        <v>2871538.17</v>
      </c>
      <c r="AE99" s="57">
        <v>0</v>
      </c>
      <c r="AF99" s="57">
        <v>0</v>
      </c>
      <c r="AG99" s="57">
        <v>0</v>
      </c>
      <c r="AH99" s="57">
        <v>0</v>
      </c>
      <c r="AI99" s="57"/>
      <c r="AJ99" s="57">
        <v>2871538.17</v>
      </c>
      <c r="AK99" s="57">
        <v>0</v>
      </c>
      <c r="AL99" s="76" t="s">
        <v>36</v>
      </c>
    </row>
    <row r="100" spans="1:38" ht="66.75" customHeight="1">
      <c r="A100" s="78"/>
      <c r="B100" s="78"/>
      <c r="C100" s="24">
        <v>95</v>
      </c>
      <c r="D100" s="79" t="s">
        <v>236</v>
      </c>
      <c r="E100" s="79"/>
      <c r="F100" s="79" t="s">
        <v>305</v>
      </c>
      <c r="G100" s="79" t="s">
        <v>305</v>
      </c>
      <c r="H100" s="79" t="s">
        <v>246</v>
      </c>
      <c r="I100" s="79"/>
      <c r="J100" s="79">
        <v>0</v>
      </c>
      <c r="K100" s="79">
        <v>0</v>
      </c>
      <c r="L100" s="79">
        <v>0</v>
      </c>
      <c r="M100" s="79">
        <v>0</v>
      </c>
      <c r="N100" s="79">
        <v>0</v>
      </c>
      <c r="O100" s="79">
        <v>0</v>
      </c>
      <c r="P100" s="79">
        <v>0</v>
      </c>
      <c r="Q100" s="79">
        <v>0</v>
      </c>
      <c r="R100" s="79">
        <v>0</v>
      </c>
      <c r="S100" s="79">
        <v>0</v>
      </c>
      <c r="T100" s="79">
        <v>0</v>
      </c>
      <c r="U100" s="79">
        <v>0</v>
      </c>
      <c r="V100" s="82" t="s">
        <v>813</v>
      </c>
      <c r="W100" s="79" t="s">
        <v>414</v>
      </c>
      <c r="X100" s="79">
        <v>1</v>
      </c>
      <c r="Y100" s="79" t="s">
        <v>396</v>
      </c>
      <c r="Z100" s="79">
        <v>0</v>
      </c>
      <c r="AA100" s="57">
        <v>1351429.25</v>
      </c>
      <c r="AB100" s="57">
        <v>0</v>
      </c>
      <c r="AC100" s="57">
        <v>0</v>
      </c>
      <c r="AD100" s="57">
        <v>1351429.25</v>
      </c>
      <c r="AE100" s="57">
        <v>0</v>
      </c>
      <c r="AF100" s="57">
        <v>0</v>
      </c>
      <c r="AG100" s="57">
        <v>0</v>
      </c>
      <c r="AH100" s="57">
        <v>0</v>
      </c>
      <c r="AI100" s="57"/>
      <c r="AJ100" s="57">
        <v>1351429.25</v>
      </c>
      <c r="AK100" s="57">
        <v>0</v>
      </c>
      <c r="AL100" s="76" t="s">
        <v>36</v>
      </c>
    </row>
    <row r="101" spans="1:38" ht="22.5" customHeight="1">
      <c r="A101" s="4"/>
      <c r="B101" s="4"/>
      <c r="C101" s="24">
        <v>96</v>
      </c>
      <c r="D101" s="79" t="s">
        <v>236</v>
      </c>
      <c r="E101" s="79"/>
      <c r="F101" s="79" t="s">
        <v>305</v>
      </c>
      <c r="G101" s="79" t="s">
        <v>305</v>
      </c>
      <c r="H101" s="79" t="s">
        <v>246</v>
      </c>
      <c r="I101" s="79"/>
      <c r="J101" s="79">
        <v>0</v>
      </c>
      <c r="K101" s="79" t="s">
        <v>173</v>
      </c>
      <c r="L101" s="79" t="s">
        <v>221</v>
      </c>
      <c r="M101" s="79" t="s">
        <v>879</v>
      </c>
      <c r="N101" s="79" t="s">
        <v>358</v>
      </c>
      <c r="O101" s="79" t="s">
        <v>144</v>
      </c>
      <c r="P101" s="79">
        <v>5257</v>
      </c>
      <c r="Q101" s="79">
        <v>33</v>
      </c>
      <c r="R101" s="79">
        <v>0</v>
      </c>
      <c r="S101" s="79">
        <v>0</v>
      </c>
      <c r="T101" s="79">
        <v>0</v>
      </c>
      <c r="U101" s="79">
        <v>0</v>
      </c>
      <c r="V101" s="82" t="s">
        <v>345</v>
      </c>
      <c r="W101" s="79" t="s">
        <v>414</v>
      </c>
      <c r="X101" s="79">
        <v>1</v>
      </c>
      <c r="Y101" s="79" t="s">
        <v>396</v>
      </c>
      <c r="Z101" s="79" t="s">
        <v>397</v>
      </c>
      <c r="AA101" s="57">
        <v>5994000</v>
      </c>
      <c r="AB101" s="57">
        <v>0</v>
      </c>
      <c r="AC101" s="57">
        <v>0</v>
      </c>
      <c r="AD101" s="57">
        <v>0</v>
      </c>
      <c r="AE101" s="57">
        <v>0</v>
      </c>
      <c r="AF101" s="57">
        <v>5994000</v>
      </c>
      <c r="AG101" s="57">
        <v>0</v>
      </c>
      <c r="AH101" s="57">
        <v>0</v>
      </c>
      <c r="AI101" s="57"/>
      <c r="AJ101" s="57">
        <v>5994000</v>
      </c>
      <c r="AK101" s="57">
        <v>0</v>
      </c>
      <c r="AL101" s="76" t="s">
        <v>36</v>
      </c>
    </row>
    <row r="102" spans="1:38" ht="33.75" customHeight="1">
      <c r="A102" s="4"/>
      <c r="B102" s="4"/>
      <c r="C102" s="24">
        <v>97</v>
      </c>
      <c r="D102" s="79" t="s">
        <v>236</v>
      </c>
      <c r="E102" s="79"/>
      <c r="F102" s="79" t="s">
        <v>69</v>
      </c>
      <c r="G102" s="79" t="s">
        <v>225</v>
      </c>
      <c r="H102" s="79" t="s">
        <v>246</v>
      </c>
      <c r="I102" s="79"/>
      <c r="J102" s="79" t="s">
        <v>230</v>
      </c>
      <c r="K102" s="79" t="s">
        <v>175</v>
      </c>
      <c r="L102" s="79" t="s">
        <v>223</v>
      </c>
      <c r="M102" s="79" t="s">
        <v>880</v>
      </c>
      <c r="N102" s="79" t="s">
        <v>198</v>
      </c>
      <c r="O102" s="79" t="s">
        <v>149</v>
      </c>
      <c r="P102" s="79">
        <v>2008</v>
      </c>
      <c r="Q102" s="79">
        <v>1721</v>
      </c>
      <c r="R102" s="79" t="s">
        <v>258</v>
      </c>
      <c r="S102" s="79" t="s">
        <v>230</v>
      </c>
      <c r="T102" s="79">
        <v>2012</v>
      </c>
      <c r="U102" s="79">
        <v>4548.0566932270913</v>
      </c>
      <c r="V102" s="82" t="s">
        <v>227</v>
      </c>
      <c r="W102" s="79" t="s">
        <v>414</v>
      </c>
      <c r="X102" s="79">
        <v>1</v>
      </c>
      <c r="Y102" s="79" t="s">
        <v>396</v>
      </c>
      <c r="Z102" s="79" t="s">
        <v>398</v>
      </c>
      <c r="AA102" s="57">
        <v>9132497.8399999999</v>
      </c>
      <c r="AB102" s="57">
        <v>0</v>
      </c>
      <c r="AC102" s="57">
        <v>0</v>
      </c>
      <c r="AD102" s="57">
        <v>9132497.8399999999</v>
      </c>
      <c r="AE102" s="57">
        <v>0</v>
      </c>
      <c r="AF102" s="57">
        <v>0</v>
      </c>
      <c r="AG102" s="57">
        <v>0</v>
      </c>
      <c r="AH102" s="57">
        <v>0</v>
      </c>
      <c r="AI102" s="57"/>
      <c r="AJ102" s="57">
        <v>9132497.8399999999</v>
      </c>
      <c r="AK102" s="57">
        <v>0</v>
      </c>
      <c r="AL102" s="76" t="s">
        <v>713</v>
      </c>
    </row>
    <row r="103" spans="1:38" ht="33.75" customHeight="1">
      <c r="A103" s="4"/>
      <c r="B103" s="4"/>
      <c r="C103" s="24">
        <v>98</v>
      </c>
      <c r="D103" s="79" t="s">
        <v>236</v>
      </c>
      <c r="E103" s="79"/>
      <c r="F103" s="79" t="s">
        <v>69</v>
      </c>
      <c r="G103" s="79" t="s">
        <v>69</v>
      </c>
      <c r="H103" s="79" t="s">
        <v>246</v>
      </c>
      <c r="I103" s="79"/>
      <c r="J103" s="79" t="s">
        <v>230</v>
      </c>
      <c r="K103" s="79" t="s">
        <v>173</v>
      </c>
      <c r="L103" s="79" t="s">
        <v>220</v>
      </c>
      <c r="M103" s="79" t="s">
        <v>881</v>
      </c>
      <c r="N103" s="79" t="s">
        <v>198</v>
      </c>
      <c r="O103" s="79" t="s">
        <v>144</v>
      </c>
      <c r="P103" s="79">
        <v>22826</v>
      </c>
      <c r="Q103" s="79">
        <v>386</v>
      </c>
      <c r="R103" s="79">
        <v>0</v>
      </c>
      <c r="S103" s="79">
        <v>0</v>
      </c>
      <c r="T103" s="79">
        <v>0</v>
      </c>
      <c r="U103" s="79">
        <v>0</v>
      </c>
      <c r="V103" s="82" t="s">
        <v>688</v>
      </c>
      <c r="W103" s="79" t="s">
        <v>414</v>
      </c>
      <c r="X103" s="79">
        <v>1</v>
      </c>
      <c r="Y103" s="79" t="s">
        <v>396</v>
      </c>
      <c r="Z103" s="79">
        <v>0</v>
      </c>
      <c r="AA103" s="57">
        <v>1044975.12</v>
      </c>
      <c r="AB103" s="57">
        <v>0</v>
      </c>
      <c r="AC103" s="57">
        <v>0</v>
      </c>
      <c r="AD103" s="57">
        <v>1044975.12</v>
      </c>
      <c r="AE103" s="57">
        <v>0</v>
      </c>
      <c r="AF103" s="57">
        <v>0</v>
      </c>
      <c r="AG103" s="57">
        <v>0</v>
      </c>
      <c r="AH103" s="57">
        <v>0</v>
      </c>
      <c r="AI103" s="57"/>
      <c r="AJ103" s="57">
        <v>1044975.12</v>
      </c>
      <c r="AK103" s="57">
        <v>0</v>
      </c>
      <c r="AL103" s="76" t="s">
        <v>713</v>
      </c>
    </row>
    <row r="104" spans="1:38" ht="22.5" customHeight="1">
      <c r="A104" s="4"/>
      <c r="B104" s="4"/>
      <c r="C104" s="24">
        <v>99</v>
      </c>
      <c r="D104" s="79" t="s">
        <v>236</v>
      </c>
      <c r="E104" s="79"/>
      <c r="F104" s="79" t="s">
        <v>69</v>
      </c>
      <c r="G104" s="79" t="s">
        <v>306</v>
      </c>
      <c r="H104" s="79" t="s">
        <v>417</v>
      </c>
      <c r="I104" s="79"/>
      <c r="J104" s="79">
        <v>0</v>
      </c>
      <c r="K104" s="79" t="s">
        <v>187</v>
      </c>
      <c r="L104" s="79" t="s">
        <v>222</v>
      </c>
      <c r="M104" s="79" t="s">
        <v>881</v>
      </c>
      <c r="N104" s="79" t="s">
        <v>198</v>
      </c>
      <c r="O104" s="79" t="s">
        <v>144</v>
      </c>
      <c r="P104" s="79">
        <v>22605</v>
      </c>
      <c r="Q104" s="79">
        <v>386</v>
      </c>
      <c r="R104" s="79">
        <v>0</v>
      </c>
      <c r="S104" s="79">
        <v>0</v>
      </c>
      <c r="T104" s="79">
        <v>0</v>
      </c>
      <c r="U104" s="79">
        <v>0</v>
      </c>
      <c r="V104" s="82" t="s">
        <v>719</v>
      </c>
      <c r="W104" s="79" t="s">
        <v>414</v>
      </c>
      <c r="X104" s="79">
        <v>1</v>
      </c>
      <c r="Y104" s="79" t="s">
        <v>396</v>
      </c>
      <c r="Z104" s="79">
        <v>0</v>
      </c>
      <c r="AA104" s="57">
        <v>3276265.1815840006</v>
      </c>
      <c r="AB104" s="57">
        <v>1965759.11</v>
      </c>
      <c r="AC104" s="57">
        <v>0</v>
      </c>
      <c r="AD104" s="57">
        <v>1310506.0715840003</v>
      </c>
      <c r="AE104" s="57">
        <v>0</v>
      </c>
      <c r="AF104" s="57">
        <v>0</v>
      </c>
      <c r="AG104" s="57">
        <v>0</v>
      </c>
      <c r="AH104" s="57">
        <v>0</v>
      </c>
      <c r="AI104" s="57">
        <v>0</v>
      </c>
      <c r="AJ104" s="57">
        <v>1310506.0715840003</v>
      </c>
      <c r="AK104" s="57">
        <v>0</v>
      </c>
      <c r="AL104" s="76" t="s">
        <v>36</v>
      </c>
    </row>
    <row r="105" spans="1:38" ht="22.5" customHeight="1">
      <c r="A105" s="4"/>
      <c r="B105" s="4"/>
      <c r="C105" s="24">
        <v>100</v>
      </c>
      <c r="D105" s="79" t="s">
        <v>236</v>
      </c>
      <c r="E105" s="79"/>
      <c r="F105" s="79" t="s">
        <v>69</v>
      </c>
      <c r="G105" s="79" t="s">
        <v>306</v>
      </c>
      <c r="H105" s="79" t="s">
        <v>417</v>
      </c>
      <c r="I105" s="79"/>
      <c r="J105" s="79">
        <v>0</v>
      </c>
      <c r="K105" s="79" t="s">
        <v>187</v>
      </c>
      <c r="L105" s="79" t="s">
        <v>222</v>
      </c>
      <c r="M105" s="79" t="s">
        <v>881</v>
      </c>
      <c r="N105" s="79" t="s">
        <v>198</v>
      </c>
      <c r="O105" s="79" t="s">
        <v>144</v>
      </c>
      <c r="P105" s="79">
        <v>22605</v>
      </c>
      <c r="Q105" s="79">
        <v>386</v>
      </c>
      <c r="R105" s="79">
        <v>0</v>
      </c>
      <c r="S105" s="79">
        <v>0</v>
      </c>
      <c r="T105" s="79">
        <v>0</v>
      </c>
      <c r="U105" s="79">
        <v>0</v>
      </c>
      <c r="V105" s="82" t="s">
        <v>792</v>
      </c>
      <c r="W105" s="79" t="s">
        <v>415</v>
      </c>
      <c r="X105" s="79">
        <v>1</v>
      </c>
      <c r="Y105" s="79" t="s">
        <v>396</v>
      </c>
      <c r="Z105" s="79">
        <v>0</v>
      </c>
      <c r="AA105" s="57">
        <v>2956652.5624400005</v>
      </c>
      <c r="AB105" s="57">
        <v>2365322.0524400002</v>
      </c>
      <c r="AC105" s="57">
        <v>0</v>
      </c>
      <c r="AD105" s="57">
        <v>0</v>
      </c>
      <c r="AE105" s="57">
        <v>0</v>
      </c>
      <c r="AF105" s="57">
        <v>0</v>
      </c>
      <c r="AG105" s="57">
        <v>591330.51</v>
      </c>
      <c r="AH105" s="57">
        <v>0</v>
      </c>
      <c r="AI105" s="57">
        <v>0</v>
      </c>
      <c r="AJ105" s="57">
        <v>591330.51</v>
      </c>
      <c r="AK105" s="57">
        <v>0</v>
      </c>
      <c r="AL105" s="76" t="s">
        <v>926</v>
      </c>
    </row>
    <row r="106" spans="1:38" ht="22.5" customHeight="1">
      <c r="A106" s="4"/>
      <c r="B106" s="4"/>
      <c r="C106" s="24">
        <v>101</v>
      </c>
      <c r="D106" s="79" t="s">
        <v>236</v>
      </c>
      <c r="E106" s="79"/>
      <c r="F106" s="79" t="s">
        <v>69</v>
      </c>
      <c r="G106" s="79" t="s">
        <v>69</v>
      </c>
      <c r="H106" s="79" t="s">
        <v>246</v>
      </c>
      <c r="I106" s="79"/>
      <c r="J106" s="79" t="s">
        <v>230</v>
      </c>
      <c r="K106" s="79" t="s">
        <v>173</v>
      </c>
      <c r="L106" s="79" t="s">
        <v>220</v>
      </c>
      <c r="M106" s="79" t="s">
        <v>881</v>
      </c>
      <c r="N106" s="79" t="s">
        <v>198</v>
      </c>
      <c r="O106" s="79" t="s">
        <v>144</v>
      </c>
      <c r="P106" s="79">
        <v>22826</v>
      </c>
      <c r="Q106" s="79">
        <v>386</v>
      </c>
      <c r="R106" s="79">
        <v>0</v>
      </c>
      <c r="S106" s="79">
        <v>0</v>
      </c>
      <c r="T106" s="79">
        <v>0</v>
      </c>
      <c r="U106" s="79">
        <v>0</v>
      </c>
      <c r="V106" s="82" t="s">
        <v>737</v>
      </c>
      <c r="W106" s="79" t="s">
        <v>414</v>
      </c>
      <c r="X106" s="79">
        <v>1</v>
      </c>
      <c r="Y106" s="79" t="s">
        <v>396</v>
      </c>
      <c r="Z106" s="79">
        <v>0</v>
      </c>
      <c r="AA106" s="57">
        <v>2377946.1</v>
      </c>
      <c r="AB106" s="57">
        <v>0</v>
      </c>
      <c r="AC106" s="57">
        <v>0</v>
      </c>
      <c r="AD106" s="57">
        <v>0</v>
      </c>
      <c r="AE106" s="57">
        <v>2377946.1</v>
      </c>
      <c r="AF106" s="57">
        <v>0</v>
      </c>
      <c r="AG106" s="57">
        <v>0</v>
      </c>
      <c r="AH106" s="57">
        <v>0</v>
      </c>
      <c r="AI106" s="57"/>
      <c r="AJ106" s="57">
        <v>2377946.1</v>
      </c>
      <c r="AK106" s="57">
        <v>0</v>
      </c>
      <c r="AL106" s="76" t="s">
        <v>713</v>
      </c>
    </row>
    <row r="107" spans="1:38" ht="22.5" customHeight="1">
      <c r="A107" s="5"/>
      <c r="B107" s="5"/>
      <c r="C107" s="24">
        <v>102</v>
      </c>
      <c r="D107" s="79" t="s">
        <v>236</v>
      </c>
      <c r="E107" s="79"/>
      <c r="F107" s="79" t="s">
        <v>70</v>
      </c>
      <c r="G107" s="79" t="s">
        <v>97</v>
      </c>
      <c r="H107" s="79" t="s">
        <v>417</v>
      </c>
      <c r="I107" s="79" t="s">
        <v>230</v>
      </c>
      <c r="J107" s="79">
        <v>0</v>
      </c>
      <c r="K107" s="79" t="s">
        <v>173</v>
      </c>
      <c r="L107" s="79" t="s">
        <v>220</v>
      </c>
      <c r="M107" s="79" t="s">
        <v>882</v>
      </c>
      <c r="N107" s="79" t="s">
        <v>194</v>
      </c>
      <c r="O107" s="79" t="s">
        <v>147</v>
      </c>
      <c r="P107" s="79">
        <v>3130</v>
      </c>
      <c r="Q107" s="79">
        <v>500</v>
      </c>
      <c r="R107" s="79" t="s">
        <v>258</v>
      </c>
      <c r="S107" s="79" t="s">
        <v>230</v>
      </c>
      <c r="T107" s="79">
        <v>2013</v>
      </c>
      <c r="U107" s="79">
        <v>4800</v>
      </c>
      <c r="V107" s="82" t="s">
        <v>22</v>
      </c>
      <c r="W107" s="79" t="s">
        <v>414</v>
      </c>
      <c r="X107" s="79">
        <v>1</v>
      </c>
      <c r="Y107" s="79" t="s">
        <v>396</v>
      </c>
      <c r="Z107" s="79" t="s">
        <v>411</v>
      </c>
      <c r="AA107" s="57">
        <v>2030110.4908499999</v>
      </c>
      <c r="AB107" s="57">
        <v>1421077.34</v>
      </c>
      <c r="AC107" s="57">
        <v>0</v>
      </c>
      <c r="AD107" s="57">
        <v>9633.1508499998599</v>
      </c>
      <c r="AE107" s="57">
        <v>0</v>
      </c>
      <c r="AF107" s="57">
        <v>599400</v>
      </c>
      <c r="AG107" s="57">
        <v>0</v>
      </c>
      <c r="AH107" s="57">
        <v>0</v>
      </c>
      <c r="AI107" s="57"/>
      <c r="AJ107" s="57">
        <v>609033.15084999986</v>
      </c>
      <c r="AK107" s="57">
        <v>0</v>
      </c>
      <c r="AL107" s="76" t="s">
        <v>36</v>
      </c>
    </row>
    <row r="108" spans="1:38" ht="22.5" customHeight="1">
      <c r="A108" s="5"/>
      <c r="B108" s="5"/>
      <c r="C108" s="24">
        <v>103</v>
      </c>
      <c r="D108" s="79" t="s">
        <v>236</v>
      </c>
      <c r="E108" s="79"/>
      <c r="F108" s="79" t="s">
        <v>70</v>
      </c>
      <c r="G108" s="79" t="s">
        <v>226</v>
      </c>
      <c r="H108" s="79" t="s">
        <v>246</v>
      </c>
      <c r="I108" s="79" t="s">
        <v>230</v>
      </c>
      <c r="J108" s="79" t="s">
        <v>230</v>
      </c>
      <c r="K108" s="79" t="s">
        <v>175</v>
      </c>
      <c r="L108" s="79" t="s">
        <v>220</v>
      </c>
      <c r="M108" s="79" t="s">
        <v>883</v>
      </c>
      <c r="N108" s="79" t="s">
        <v>194</v>
      </c>
      <c r="O108" s="79" t="s">
        <v>154</v>
      </c>
      <c r="P108" s="79">
        <v>1232</v>
      </c>
      <c r="Q108" s="79">
        <v>1096</v>
      </c>
      <c r="R108" s="79" t="s">
        <v>258</v>
      </c>
      <c r="S108" s="79" t="s">
        <v>230</v>
      </c>
      <c r="T108" s="79">
        <v>2007</v>
      </c>
      <c r="U108" s="79">
        <v>1136.5126217532468</v>
      </c>
      <c r="V108" s="82" t="s">
        <v>228</v>
      </c>
      <c r="W108" s="79" t="s">
        <v>414</v>
      </c>
      <c r="X108" s="79">
        <v>1</v>
      </c>
      <c r="Y108" s="79" t="s">
        <v>396</v>
      </c>
      <c r="Z108" s="79" t="s">
        <v>399</v>
      </c>
      <c r="AA108" s="57">
        <v>1400183.55</v>
      </c>
      <c r="AB108" s="57">
        <v>0</v>
      </c>
      <c r="AC108" s="57">
        <v>0</v>
      </c>
      <c r="AD108" s="57">
        <v>1400183.55</v>
      </c>
      <c r="AE108" s="57">
        <v>0</v>
      </c>
      <c r="AF108" s="57">
        <v>0</v>
      </c>
      <c r="AG108" s="57">
        <v>0</v>
      </c>
      <c r="AH108" s="57">
        <v>0</v>
      </c>
      <c r="AI108" s="57"/>
      <c r="AJ108" s="57">
        <v>1400183.55</v>
      </c>
      <c r="AK108" s="57">
        <v>0</v>
      </c>
      <c r="AL108" s="76" t="s">
        <v>36</v>
      </c>
    </row>
    <row r="109" spans="1:38" ht="33.75" customHeight="1">
      <c r="A109" s="5"/>
      <c r="B109" s="5"/>
      <c r="C109" s="25">
        <v>104</v>
      </c>
      <c r="D109" s="79" t="s">
        <v>237</v>
      </c>
      <c r="E109" s="79"/>
      <c r="F109" s="79" t="s">
        <v>801</v>
      </c>
      <c r="G109" s="79" t="s">
        <v>801</v>
      </c>
      <c r="H109" s="79" t="s">
        <v>246</v>
      </c>
      <c r="I109" s="79">
        <v>0</v>
      </c>
      <c r="J109" s="79">
        <v>0</v>
      </c>
      <c r="K109" s="79">
        <v>0</v>
      </c>
      <c r="L109" s="79">
        <v>0</v>
      </c>
      <c r="M109" s="79">
        <v>0</v>
      </c>
      <c r="N109" s="79">
        <v>0</v>
      </c>
      <c r="O109" s="79">
        <v>0</v>
      </c>
      <c r="P109" s="79">
        <v>0</v>
      </c>
      <c r="Q109" s="79">
        <v>0</v>
      </c>
      <c r="R109" s="79">
        <v>0</v>
      </c>
      <c r="S109" s="79">
        <v>0</v>
      </c>
      <c r="T109" s="79">
        <v>0</v>
      </c>
      <c r="U109" s="79" t="s">
        <v>802</v>
      </c>
      <c r="V109" s="82" t="s">
        <v>802</v>
      </c>
      <c r="W109" s="79" t="s">
        <v>414</v>
      </c>
      <c r="X109" s="79">
        <v>1</v>
      </c>
      <c r="Y109" s="79" t="s">
        <v>396</v>
      </c>
      <c r="Z109" s="79">
        <v>0</v>
      </c>
      <c r="AA109" s="57">
        <v>8807668.5899999999</v>
      </c>
      <c r="AB109" s="57">
        <v>0</v>
      </c>
      <c r="AC109" s="57">
        <v>0</v>
      </c>
      <c r="AD109" s="57">
        <v>6807668.5899999999</v>
      </c>
      <c r="AE109" s="57">
        <v>0</v>
      </c>
      <c r="AF109" s="57">
        <v>0</v>
      </c>
      <c r="AG109" s="57">
        <v>0</v>
      </c>
      <c r="AH109" s="57">
        <v>0</v>
      </c>
      <c r="AI109" s="57">
        <v>0</v>
      </c>
      <c r="AJ109" s="57">
        <v>6807668.5899999999</v>
      </c>
      <c r="AK109" s="57">
        <v>2000000</v>
      </c>
      <c r="AL109" s="76" t="s">
        <v>713</v>
      </c>
    </row>
    <row r="110" spans="1:38" ht="33.75" customHeight="1">
      <c r="A110" s="5"/>
      <c r="B110" s="5"/>
      <c r="C110" s="25">
        <v>105</v>
      </c>
      <c r="D110" s="79" t="s">
        <v>237</v>
      </c>
      <c r="E110" s="79"/>
      <c r="F110" s="79" t="s">
        <v>296</v>
      </c>
      <c r="G110" s="79" t="s">
        <v>296</v>
      </c>
      <c r="H110" s="79" t="s">
        <v>373</v>
      </c>
      <c r="I110" s="79"/>
      <c r="J110" s="79" t="s">
        <v>230</v>
      </c>
      <c r="K110" s="79" t="s">
        <v>173</v>
      </c>
      <c r="L110" s="79" t="s">
        <v>221</v>
      </c>
      <c r="M110" s="79" t="s">
        <v>884</v>
      </c>
      <c r="N110" s="79" t="s">
        <v>201</v>
      </c>
      <c r="O110" s="79" t="s">
        <v>144</v>
      </c>
      <c r="P110" s="79">
        <v>3874</v>
      </c>
      <c r="Q110" s="79">
        <v>851</v>
      </c>
      <c r="R110" s="79">
        <v>0</v>
      </c>
      <c r="S110" s="79">
        <v>0</v>
      </c>
      <c r="T110" s="79">
        <v>0</v>
      </c>
      <c r="U110" s="79" t="e">
        <v>#DIV/0!</v>
      </c>
      <c r="V110" s="82" t="s">
        <v>692</v>
      </c>
      <c r="W110" s="79" t="s">
        <v>414</v>
      </c>
      <c r="X110" s="79">
        <v>1</v>
      </c>
      <c r="Y110" s="79" t="s">
        <v>396</v>
      </c>
      <c r="Z110" s="79" t="s">
        <v>686</v>
      </c>
      <c r="AA110" s="57">
        <v>513012.33295999997</v>
      </c>
      <c r="AB110" s="57">
        <v>306517.34000000003</v>
      </c>
      <c r="AC110" s="57">
        <v>0</v>
      </c>
      <c r="AD110" s="57">
        <v>0</v>
      </c>
      <c r="AE110" s="57">
        <v>206494.99295999995</v>
      </c>
      <c r="AF110" s="57">
        <v>0</v>
      </c>
      <c r="AG110" s="57">
        <v>0</v>
      </c>
      <c r="AH110" s="57">
        <v>0</v>
      </c>
      <c r="AI110" s="57"/>
      <c r="AJ110" s="57">
        <v>206494.99295999995</v>
      </c>
      <c r="AK110" s="57">
        <v>0</v>
      </c>
      <c r="AL110" s="76" t="s">
        <v>805</v>
      </c>
    </row>
    <row r="111" spans="1:38" ht="33.75" customHeight="1">
      <c r="A111" s="5"/>
      <c r="B111" s="5"/>
      <c r="C111" s="25">
        <v>106</v>
      </c>
      <c r="D111" s="79" t="s">
        <v>237</v>
      </c>
      <c r="E111" s="79"/>
      <c r="F111" s="79" t="s">
        <v>296</v>
      </c>
      <c r="G111" s="79" t="s">
        <v>296</v>
      </c>
      <c r="H111" s="79" t="s">
        <v>417</v>
      </c>
      <c r="I111" s="79"/>
      <c r="J111" s="79" t="s">
        <v>230</v>
      </c>
      <c r="K111" s="79" t="s">
        <v>173</v>
      </c>
      <c r="L111" s="79" t="s">
        <v>221</v>
      </c>
      <c r="M111" s="79" t="s">
        <v>884</v>
      </c>
      <c r="N111" s="79" t="s">
        <v>201</v>
      </c>
      <c r="O111" s="79" t="s">
        <v>144</v>
      </c>
      <c r="P111" s="79">
        <v>3874</v>
      </c>
      <c r="Q111" s="79">
        <v>851</v>
      </c>
      <c r="R111" s="79">
        <v>0</v>
      </c>
      <c r="S111" s="79">
        <v>0</v>
      </c>
      <c r="T111" s="79">
        <v>0</v>
      </c>
      <c r="U111" s="79" t="e">
        <v>#DIV/0!</v>
      </c>
      <c r="V111" s="82" t="s">
        <v>671</v>
      </c>
      <c r="W111" s="79" t="s">
        <v>414</v>
      </c>
      <c r="X111" s="79">
        <v>1</v>
      </c>
      <c r="Y111" s="79" t="s">
        <v>396</v>
      </c>
      <c r="Z111" s="79" t="s">
        <v>684</v>
      </c>
      <c r="AA111" s="57">
        <v>1880974.5015159999</v>
      </c>
      <c r="AB111" s="57">
        <v>752389.80151599995</v>
      </c>
      <c r="AC111" s="57">
        <v>0</v>
      </c>
      <c r="AD111" s="57">
        <v>1128584.7</v>
      </c>
      <c r="AE111" s="57">
        <v>0</v>
      </c>
      <c r="AF111" s="57">
        <v>0</v>
      </c>
      <c r="AG111" s="57">
        <v>0</v>
      </c>
      <c r="AH111" s="57">
        <v>0</v>
      </c>
      <c r="AI111" s="57"/>
      <c r="AJ111" s="57">
        <v>1128584.7</v>
      </c>
      <c r="AK111" s="57">
        <v>0</v>
      </c>
      <c r="AL111" s="76" t="s">
        <v>36</v>
      </c>
    </row>
    <row r="112" spans="1:38" ht="33.75" customHeight="1">
      <c r="A112" s="78"/>
      <c r="B112" s="78"/>
      <c r="C112" s="25">
        <v>107</v>
      </c>
      <c r="D112" s="79" t="s">
        <v>237</v>
      </c>
      <c r="E112" s="79"/>
      <c r="F112" s="79" t="s">
        <v>113</v>
      </c>
      <c r="G112" s="79" t="s">
        <v>113</v>
      </c>
      <c r="H112" s="79" t="s">
        <v>373</v>
      </c>
      <c r="I112" s="79" t="s">
        <v>230</v>
      </c>
      <c r="J112" s="79" t="s">
        <v>230</v>
      </c>
      <c r="K112" s="79" t="s">
        <v>192</v>
      </c>
      <c r="L112" s="79" t="s">
        <v>223</v>
      </c>
      <c r="M112" s="79" t="s">
        <v>885</v>
      </c>
      <c r="N112" s="79" t="s">
        <v>204</v>
      </c>
      <c r="O112" s="79" t="s">
        <v>144</v>
      </c>
      <c r="P112" s="79">
        <v>2610</v>
      </c>
      <c r="Q112" s="79">
        <v>1</v>
      </c>
      <c r="R112" s="79" t="s">
        <v>243</v>
      </c>
      <c r="S112" s="79" t="s">
        <v>230</v>
      </c>
      <c r="T112" s="79">
        <v>2008</v>
      </c>
      <c r="U112" s="79" t="e">
        <v>#DIV/0!</v>
      </c>
      <c r="V112" s="82" t="s">
        <v>346</v>
      </c>
      <c r="W112" s="79" t="s">
        <v>414</v>
      </c>
      <c r="X112" s="79">
        <v>1</v>
      </c>
      <c r="Y112" s="79" t="s">
        <v>396</v>
      </c>
      <c r="Z112" s="79" t="s">
        <v>400</v>
      </c>
      <c r="AA112" s="57">
        <v>24748719.719999999</v>
      </c>
      <c r="AB112" s="57">
        <v>15654693.710000001</v>
      </c>
      <c r="AC112" s="57">
        <v>0</v>
      </c>
      <c r="AD112" s="57">
        <v>0</v>
      </c>
      <c r="AE112" s="57">
        <v>0</v>
      </c>
      <c r="AF112" s="57">
        <v>9094026.0099999998</v>
      </c>
      <c r="AG112" s="57">
        <v>0</v>
      </c>
      <c r="AH112" s="57">
        <v>0</v>
      </c>
      <c r="AI112" s="57"/>
      <c r="AJ112" s="57">
        <v>9094026.0099999998</v>
      </c>
      <c r="AK112" s="57">
        <v>0</v>
      </c>
      <c r="AL112" s="76" t="s">
        <v>805</v>
      </c>
    </row>
    <row r="113" spans="1:38" ht="45" customHeight="1">
      <c r="A113" s="4"/>
      <c r="B113" s="4"/>
      <c r="C113" s="25">
        <v>108</v>
      </c>
      <c r="D113" s="79" t="s">
        <v>237</v>
      </c>
      <c r="E113" s="79"/>
      <c r="F113" s="79" t="s">
        <v>71</v>
      </c>
      <c r="G113" s="79" t="s">
        <v>71</v>
      </c>
      <c r="H113" s="79" t="s">
        <v>417</v>
      </c>
      <c r="I113" s="79" t="s">
        <v>230</v>
      </c>
      <c r="J113" s="79" t="s">
        <v>230</v>
      </c>
      <c r="K113" s="79" t="s">
        <v>173</v>
      </c>
      <c r="L113" s="79" t="s">
        <v>220</v>
      </c>
      <c r="M113" s="79" t="s">
        <v>886</v>
      </c>
      <c r="N113" s="79" t="s">
        <v>203</v>
      </c>
      <c r="O113" s="79" t="s">
        <v>144</v>
      </c>
      <c r="P113" s="79">
        <v>2924</v>
      </c>
      <c r="Q113" s="79">
        <v>2784</v>
      </c>
      <c r="R113" s="79" t="s">
        <v>243</v>
      </c>
      <c r="S113" s="79">
        <v>0</v>
      </c>
      <c r="T113" s="79">
        <v>0</v>
      </c>
      <c r="U113" s="79" t="e">
        <v>#DIV/0!</v>
      </c>
      <c r="V113" s="82" t="s">
        <v>347</v>
      </c>
      <c r="W113" s="79" t="s">
        <v>415</v>
      </c>
      <c r="X113" s="79">
        <v>1</v>
      </c>
      <c r="Y113" s="79" t="s">
        <v>396</v>
      </c>
      <c r="Z113" s="79">
        <v>0</v>
      </c>
      <c r="AA113" s="57">
        <v>1914141.45</v>
      </c>
      <c r="AB113" s="57">
        <v>1514541.45</v>
      </c>
      <c r="AC113" s="57">
        <v>0</v>
      </c>
      <c r="AD113" s="57">
        <v>0</v>
      </c>
      <c r="AE113" s="57">
        <v>0</v>
      </c>
      <c r="AF113" s="57">
        <v>399600</v>
      </c>
      <c r="AG113" s="57">
        <v>0</v>
      </c>
      <c r="AH113" s="57">
        <v>0</v>
      </c>
      <c r="AI113" s="57"/>
      <c r="AJ113" s="57">
        <v>399600</v>
      </c>
      <c r="AK113" s="57">
        <v>0</v>
      </c>
      <c r="AL113" s="76" t="s">
        <v>926</v>
      </c>
    </row>
    <row r="114" spans="1:38" ht="60.75" customHeight="1">
      <c r="A114" s="6"/>
      <c r="B114" s="6"/>
      <c r="C114" s="25">
        <v>109</v>
      </c>
      <c r="D114" s="79" t="s">
        <v>237</v>
      </c>
      <c r="E114" s="79"/>
      <c r="F114" s="79" t="s">
        <v>122</v>
      </c>
      <c r="G114" s="79" t="s">
        <v>122</v>
      </c>
      <c r="H114" s="79" t="s">
        <v>246</v>
      </c>
      <c r="I114" s="79" t="s">
        <v>230</v>
      </c>
      <c r="J114" s="79">
        <v>0</v>
      </c>
      <c r="K114" s="79" t="s">
        <v>173</v>
      </c>
      <c r="L114" s="79" t="s">
        <v>221</v>
      </c>
      <c r="M114" s="79" t="s">
        <v>887</v>
      </c>
      <c r="N114" s="79" t="s">
        <v>206</v>
      </c>
      <c r="O114" s="79" t="s">
        <v>144</v>
      </c>
      <c r="P114" s="79">
        <v>1794</v>
      </c>
      <c r="Q114" s="79">
        <v>98</v>
      </c>
      <c r="R114" s="79" t="s">
        <v>243</v>
      </c>
      <c r="S114" s="79" t="s">
        <v>230</v>
      </c>
      <c r="T114" s="79">
        <v>2015</v>
      </c>
      <c r="U114" s="79">
        <v>4128.8334671125986</v>
      </c>
      <c r="V114" s="82" t="s">
        <v>413</v>
      </c>
      <c r="W114" s="79" t="s">
        <v>414</v>
      </c>
      <c r="X114" s="79">
        <v>1</v>
      </c>
      <c r="Y114" s="79" t="s">
        <v>396</v>
      </c>
      <c r="Z114" s="79" t="s">
        <v>401</v>
      </c>
      <c r="AA114" s="57">
        <v>7407127.2400000012</v>
      </c>
      <c r="AB114" s="57">
        <v>0</v>
      </c>
      <c r="AC114" s="57">
        <v>0</v>
      </c>
      <c r="AD114" s="57">
        <v>0</v>
      </c>
      <c r="AE114" s="57">
        <v>0</v>
      </c>
      <c r="AF114" s="57">
        <v>0</v>
      </c>
      <c r="AG114" s="57">
        <v>0</v>
      </c>
      <c r="AH114" s="57">
        <v>5786440.8700000001</v>
      </c>
      <c r="AI114" s="57"/>
      <c r="AJ114" s="57">
        <v>5786440.8700000001</v>
      </c>
      <c r="AK114" s="57">
        <v>1620686.370000001</v>
      </c>
      <c r="AL114" s="76" t="s">
        <v>36</v>
      </c>
    </row>
    <row r="115" spans="1:38" ht="36" customHeight="1">
      <c r="A115" s="6"/>
      <c r="B115" s="6"/>
      <c r="C115" s="25">
        <v>110</v>
      </c>
      <c r="D115" s="79" t="s">
        <v>237</v>
      </c>
      <c r="E115" s="79"/>
      <c r="F115" s="79" t="s">
        <v>72</v>
      </c>
      <c r="G115" s="79" t="s">
        <v>294</v>
      </c>
      <c r="H115" s="79" t="s">
        <v>417</v>
      </c>
      <c r="I115" s="79"/>
      <c r="J115" s="79">
        <v>0</v>
      </c>
      <c r="K115" s="79" t="s">
        <v>187</v>
      </c>
      <c r="L115" s="79" t="s">
        <v>222</v>
      </c>
      <c r="M115" s="79" t="s">
        <v>888</v>
      </c>
      <c r="N115" s="79" t="s">
        <v>207</v>
      </c>
      <c r="O115" s="79" t="s">
        <v>144</v>
      </c>
      <c r="P115" s="79">
        <v>6063</v>
      </c>
      <c r="Q115" s="79">
        <v>248</v>
      </c>
      <c r="R115" s="79">
        <v>0</v>
      </c>
      <c r="S115" s="79">
        <v>0</v>
      </c>
      <c r="T115" s="79">
        <v>0</v>
      </c>
      <c r="U115" s="79">
        <v>0</v>
      </c>
      <c r="V115" s="82" t="s">
        <v>337</v>
      </c>
      <c r="W115" s="79" t="s">
        <v>414</v>
      </c>
      <c r="X115" s="79">
        <v>1</v>
      </c>
      <c r="Y115" s="79" t="s">
        <v>396</v>
      </c>
      <c r="Z115" s="79" t="s">
        <v>128</v>
      </c>
      <c r="AA115" s="57">
        <v>7416345.3549300022</v>
      </c>
      <c r="AB115" s="57">
        <v>3350272.6774650007</v>
      </c>
      <c r="AC115" s="57">
        <v>0</v>
      </c>
      <c r="AD115" s="57">
        <v>3715800</v>
      </c>
      <c r="AE115" s="57">
        <v>0</v>
      </c>
      <c r="AF115" s="57">
        <v>0</v>
      </c>
      <c r="AG115" s="57">
        <v>0</v>
      </c>
      <c r="AH115" s="57">
        <v>0</v>
      </c>
      <c r="AI115" s="57"/>
      <c r="AJ115" s="57">
        <v>3715800</v>
      </c>
      <c r="AK115" s="57">
        <v>350272.67746500066</v>
      </c>
      <c r="AL115" s="76" t="s">
        <v>36</v>
      </c>
    </row>
    <row r="116" spans="1:38" ht="33.75" customHeight="1">
      <c r="A116" s="6"/>
      <c r="B116" s="6"/>
      <c r="C116" s="25">
        <v>111</v>
      </c>
      <c r="D116" s="79" t="s">
        <v>237</v>
      </c>
      <c r="E116" s="79"/>
      <c r="F116" s="79" t="s">
        <v>73</v>
      </c>
      <c r="G116" s="79" t="s">
        <v>437</v>
      </c>
      <c r="H116" s="79" t="s">
        <v>447</v>
      </c>
      <c r="I116" s="79"/>
      <c r="J116" s="79">
        <v>0</v>
      </c>
      <c r="K116" s="79" t="s">
        <v>173</v>
      </c>
      <c r="L116" s="79" t="s">
        <v>220</v>
      </c>
      <c r="M116" s="79" t="s">
        <v>889</v>
      </c>
      <c r="N116" s="79" t="s">
        <v>208</v>
      </c>
      <c r="O116" s="79" t="s">
        <v>144</v>
      </c>
      <c r="P116" s="79">
        <v>3586</v>
      </c>
      <c r="Q116" s="79">
        <v>3198</v>
      </c>
      <c r="R116" s="79">
        <v>0</v>
      </c>
      <c r="S116" s="79">
        <v>0</v>
      </c>
      <c r="T116" s="79">
        <v>0</v>
      </c>
      <c r="U116" s="79" t="e">
        <v>#DIV/0!</v>
      </c>
      <c r="V116" s="82" t="s">
        <v>747</v>
      </c>
      <c r="W116" s="79" t="s">
        <v>415</v>
      </c>
      <c r="X116" s="79">
        <v>1</v>
      </c>
      <c r="Y116" s="79" t="s">
        <v>396</v>
      </c>
      <c r="Z116" s="79">
        <v>0</v>
      </c>
      <c r="AA116" s="57">
        <v>1398600</v>
      </c>
      <c r="AB116" s="57">
        <v>0</v>
      </c>
      <c r="AC116" s="57">
        <v>0</v>
      </c>
      <c r="AD116" s="57">
        <v>0</v>
      </c>
      <c r="AE116" s="57">
        <v>0</v>
      </c>
      <c r="AF116" s="57">
        <v>1398600</v>
      </c>
      <c r="AG116" s="57">
        <v>0</v>
      </c>
      <c r="AH116" s="57">
        <v>0</v>
      </c>
      <c r="AI116" s="57"/>
      <c r="AJ116" s="57">
        <v>1398600</v>
      </c>
      <c r="AK116" s="57">
        <v>0</v>
      </c>
      <c r="AL116" s="76" t="s">
        <v>926</v>
      </c>
    </row>
    <row r="117" spans="1:38" ht="45" customHeight="1">
      <c r="A117" s="6"/>
      <c r="B117" s="6"/>
      <c r="C117" s="25">
        <v>112</v>
      </c>
      <c r="D117" s="79" t="s">
        <v>237</v>
      </c>
      <c r="E117" s="79"/>
      <c r="F117" s="79" t="s">
        <v>73</v>
      </c>
      <c r="G117" s="79" t="s">
        <v>293</v>
      </c>
      <c r="H117" s="79" t="s">
        <v>418</v>
      </c>
      <c r="I117" s="79" t="s">
        <v>230</v>
      </c>
      <c r="J117" s="79" t="s">
        <v>230</v>
      </c>
      <c r="K117" s="79" t="s">
        <v>192</v>
      </c>
      <c r="L117" s="79" t="s">
        <v>175</v>
      </c>
      <c r="M117" s="79" t="s">
        <v>890</v>
      </c>
      <c r="N117" s="79" t="s">
        <v>208</v>
      </c>
      <c r="O117" s="79" t="s">
        <v>159</v>
      </c>
      <c r="P117" s="79">
        <v>715</v>
      </c>
      <c r="Q117" s="79">
        <v>629</v>
      </c>
      <c r="R117" s="79">
        <v>0</v>
      </c>
      <c r="S117" s="79">
        <v>0</v>
      </c>
      <c r="T117" s="79">
        <v>0</v>
      </c>
      <c r="U117" s="79">
        <v>7188.4412822377626</v>
      </c>
      <c r="V117" s="82" t="s">
        <v>292</v>
      </c>
      <c r="W117" s="79" t="s">
        <v>414</v>
      </c>
      <c r="X117" s="79">
        <v>1</v>
      </c>
      <c r="Y117" s="79" t="s">
        <v>396</v>
      </c>
      <c r="Z117" s="79" t="s">
        <v>402</v>
      </c>
      <c r="AA117" s="57">
        <v>5139735.5168000003</v>
      </c>
      <c r="AB117" s="57">
        <v>3597814.8617600002</v>
      </c>
      <c r="AC117" s="57">
        <v>0</v>
      </c>
      <c r="AD117" s="57">
        <v>1191920.6550400001</v>
      </c>
      <c r="AE117" s="57">
        <v>0</v>
      </c>
      <c r="AF117" s="57">
        <v>0</v>
      </c>
      <c r="AG117" s="57">
        <v>0</v>
      </c>
      <c r="AH117" s="57">
        <v>0</v>
      </c>
      <c r="AI117" s="57"/>
      <c r="AJ117" s="57">
        <v>1191920.6550400001</v>
      </c>
      <c r="AK117" s="57">
        <v>350000</v>
      </c>
      <c r="AL117" s="76" t="s">
        <v>713</v>
      </c>
    </row>
    <row r="118" spans="1:38" ht="26.25" customHeight="1">
      <c r="A118" s="6"/>
      <c r="B118" s="6"/>
      <c r="C118" s="25">
        <v>113</v>
      </c>
      <c r="D118" s="79" t="s">
        <v>237</v>
      </c>
      <c r="E118" s="79"/>
      <c r="F118" s="79" t="s">
        <v>74</v>
      </c>
      <c r="G118" s="79" t="s">
        <v>98</v>
      </c>
      <c r="H118" s="79" t="s">
        <v>417</v>
      </c>
      <c r="I118" s="79" t="s">
        <v>230</v>
      </c>
      <c r="J118" s="79">
        <v>0</v>
      </c>
      <c r="K118" s="79" t="s">
        <v>173</v>
      </c>
      <c r="L118" s="79" t="s">
        <v>221</v>
      </c>
      <c r="M118" s="79" t="s">
        <v>891</v>
      </c>
      <c r="N118" s="79" t="s">
        <v>199</v>
      </c>
      <c r="O118" s="79" t="s">
        <v>144</v>
      </c>
      <c r="P118" s="79">
        <v>5792</v>
      </c>
      <c r="Q118" s="79">
        <v>607</v>
      </c>
      <c r="R118" s="79" t="s">
        <v>243</v>
      </c>
      <c r="S118" s="79" t="s">
        <v>230</v>
      </c>
      <c r="T118" s="79">
        <v>2009</v>
      </c>
      <c r="U118" s="79">
        <v>0</v>
      </c>
      <c r="V118" s="82" t="s">
        <v>23</v>
      </c>
      <c r="W118" s="79" t="s">
        <v>414</v>
      </c>
      <c r="X118" s="79">
        <v>1</v>
      </c>
      <c r="Y118" s="79" t="s">
        <v>396</v>
      </c>
      <c r="Z118" s="79" t="s">
        <v>403</v>
      </c>
      <c r="AA118" s="57">
        <v>31717658.229999997</v>
      </c>
      <c r="AB118" s="57">
        <v>17426152.359999999</v>
      </c>
      <c r="AC118" s="57">
        <v>0</v>
      </c>
      <c r="AD118" s="57">
        <v>3967515.06</v>
      </c>
      <c r="AE118" s="57">
        <v>0</v>
      </c>
      <c r="AF118" s="57">
        <v>10323990.809999999</v>
      </c>
      <c r="AG118" s="57">
        <v>0</v>
      </c>
      <c r="AH118" s="57">
        <v>0</v>
      </c>
      <c r="AI118" s="57"/>
      <c r="AJ118" s="57">
        <v>14291505.869999999</v>
      </c>
      <c r="AK118" s="57">
        <v>0</v>
      </c>
      <c r="AL118" s="76" t="s">
        <v>36</v>
      </c>
    </row>
    <row r="119" spans="1:38" ht="36.75" customHeight="1">
      <c r="A119" s="6"/>
      <c r="B119" s="6"/>
      <c r="C119" s="25">
        <v>114</v>
      </c>
      <c r="D119" s="79" t="s">
        <v>237</v>
      </c>
      <c r="E119" s="79"/>
      <c r="F119" s="79" t="s">
        <v>74</v>
      </c>
      <c r="G119" s="79" t="s">
        <v>98</v>
      </c>
      <c r="H119" s="79" t="s">
        <v>417</v>
      </c>
      <c r="I119" s="79" t="s">
        <v>230</v>
      </c>
      <c r="J119" s="79">
        <v>0</v>
      </c>
      <c r="K119" s="79" t="s">
        <v>173</v>
      </c>
      <c r="L119" s="79" t="s">
        <v>221</v>
      </c>
      <c r="M119" s="79" t="s">
        <v>891</v>
      </c>
      <c r="N119" s="79" t="s">
        <v>199</v>
      </c>
      <c r="O119" s="79" t="s">
        <v>144</v>
      </c>
      <c r="P119" s="79">
        <v>0</v>
      </c>
      <c r="Q119" s="79">
        <v>0</v>
      </c>
      <c r="R119" s="79">
        <v>0</v>
      </c>
      <c r="S119" s="79">
        <v>0</v>
      </c>
      <c r="T119" s="79">
        <v>0</v>
      </c>
      <c r="U119" s="79">
        <v>0</v>
      </c>
      <c r="V119" s="82" t="s">
        <v>404</v>
      </c>
      <c r="W119" s="79" t="s">
        <v>414</v>
      </c>
      <c r="X119" s="79">
        <v>1</v>
      </c>
      <c r="Y119" s="79" t="s">
        <v>396</v>
      </c>
      <c r="Z119" s="79" t="s">
        <v>406</v>
      </c>
      <c r="AA119" s="57">
        <v>29959604.289999999</v>
      </c>
      <c r="AB119" s="57">
        <v>18200754.469999999</v>
      </c>
      <c r="AC119" s="57">
        <v>0</v>
      </c>
      <c r="AD119" s="57">
        <v>0</v>
      </c>
      <c r="AE119" s="57">
        <v>0</v>
      </c>
      <c r="AF119" s="57">
        <v>11758849.82</v>
      </c>
      <c r="AG119" s="57">
        <v>0</v>
      </c>
      <c r="AH119" s="57">
        <v>0</v>
      </c>
      <c r="AI119" s="57"/>
      <c r="AJ119" s="57">
        <v>11758849.82</v>
      </c>
      <c r="AK119" s="57">
        <v>0</v>
      </c>
      <c r="AL119" s="76" t="s">
        <v>36</v>
      </c>
    </row>
    <row r="120" spans="1:38" ht="45" customHeight="1">
      <c r="A120" s="6"/>
      <c r="B120" s="6"/>
      <c r="C120" s="25">
        <v>115</v>
      </c>
      <c r="D120" s="79" t="s">
        <v>237</v>
      </c>
      <c r="E120" s="79"/>
      <c r="F120" s="79" t="s">
        <v>74</v>
      </c>
      <c r="G120" s="79" t="s">
        <v>98</v>
      </c>
      <c r="H120" s="79" t="s">
        <v>417</v>
      </c>
      <c r="I120" s="79" t="s">
        <v>230</v>
      </c>
      <c r="J120" s="79">
        <v>0</v>
      </c>
      <c r="K120" s="79" t="s">
        <v>173</v>
      </c>
      <c r="L120" s="79" t="s">
        <v>221</v>
      </c>
      <c r="M120" s="79" t="s">
        <v>891</v>
      </c>
      <c r="N120" s="79" t="s">
        <v>199</v>
      </c>
      <c r="O120" s="79" t="s">
        <v>144</v>
      </c>
      <c r="P120" s="79">
        <v>0</v>
      </c>
      <c r="Q120" s="79">
        <v>0</v>
      </c>
      <c r="R120" s="79">
        <v>0</v>
      </c>
      <c r="S120" s="79">
        <v>0</v>
      </c>
      <c r="T120" s="79">
        <v>0</v>
      </c>
      <c r="U120" s="79">
        <v>0</v>
      </c>
      <c r="V120" s="82" t="s">
        <v>405</v>
      </c>
      <c r="W120" s="79" t="s">
        <v>414</v>
      </c>
      <c r="X120" s="79">
        <v>1</v>
      </c>
      <c r="Y120" s="79" t="s">
        <v>396</v>
      </c>
      <c r="Z120" s="79" t="s">
        <v>406</v>
      </c>
      <c r="AA120" s="57">
        <v>15654301.58</v>
      </c>
      <c r="AB120" s="57">
        <v>7476963.3499999996</v>
      </c>
      <c r="AC120" s="57">
        <v>0</v>
      </c>
      <c r="AD120" s="57">
        <v>3177338.23</v>
      </c>
      <c r="AE120" s="57">
        <v>0</v>
      </c>
      <c r="AF120" s="57">
        <v>0</v>
      </c>
      <c r="AG120" s="57">
        <v>0</v>
      </c>
      <c r="AH120" s="57">
        <v>0</v>
      </c>
      <c r="AI120" s="57"/>
      <c r="AJ120" s="57">
        <v>3177338.23</v>
      </c>
      <c r="AK120" s="57">
        <v>5000000</v>
      </c>
      <c r="AL120" s="76" t="s">
        <v>36</v>
      </c>
    </row>
    <row r="121" spans="1:38" ht="33.75" customHeight="1">
      <c r="A121" s="78"/>
      <c r="B121" s="78"/>
      <c r="C121" s="25">
        <v>116</v>
      </c>
      <c r="D121" s="79" t="s">
        <v>237</v>
      </c>
      <c r="E121" s="79"/>
      <c r="F121" s="79" t="s">
        <v>114</v>
      </c>
      <c r="G121" s="79" t="s">
        <v>115</v>
      </c>
      <c r="H121" s="79" t="s">
        <v>417</v>
      </c>
      <c r="I121" s="79" t="s">
        <v>230</v>
      </c>
      <c r="J121" s="79">
        <v>0</v>
      </c>
      <c r="K121" s="79" t="s">
        <v>173</v>
      </c>
      <c r="L121" s="79" t="s">
        <v>221</v>
      </c>
      <c r="M121" s="79" t="s">
        <v>892</v>
      </c>
      <c r="N121" s="79" t="s">
        <v>205</v>
      </c>
      <c r="O121" s="79" t="s">
        <v>144</v>
      </c>
      <c r="P121" s="79">
        <v>2240</v>
      </c>
      <c r="Q121" s="79">
        <v>323</v>
      </c>
      <c r="R121" s="79" t="s">
        <v>128</v>
      </c>
      <c r="S121" s="79" t="s">
        <v>230</v>
      </c>
      <c r="T121" s="79" t="s">
        <v>254</v>
      </c>
      <c r="U121" s="79">
        <v>4660.0944285714286</v>
      </c>
      <c r="V121" s="82" t="s">
        <v>30</v>
      </c>
      <c r="W121" s="79" t="s">
        <v>414</v>
      </c>
      <c r="X121" s="79">
        <v>1</v>
      </c>
      <c r="Y121" s="79" t="s">
        <v>396</v>
      </c>
      <c r="Z121" s="79">
        <v>0</v>
      </c>
      <c r="AA121" s="57">
        <v>10438611.52</v>
      </c>
      <c r="AB121" s="57">
        <v>7307028.0599999996</v>
      </c>
      <c r="AC121" s="57">
        <v>0</v>
      </c>
      <c r="AD121" s="57">
        <v>1452224.33</v>
      </c>
      <c r="AE121" s="57">
        <v>0</v>
      </c>
      <c r="AF121" s="57">
        <v>179359.13</v>
      </c>
      <c r="AG121" s="57">
        <v>0</v>
      </c>
      <c r="AH121" s="57">
        <v>0</v>
      </c>
      <c r="AI121" s="57"/>
      <c r="AJ121" s="57">
        <v>1631583.46</v>
      </c>
      <c r="AK121" s="57">
        <v>1500000</v>
      </c>
      <c r="AL121" s="76" t="s">
        <v>36</v>
      </c>
    </row>
    <row r="122" spans="1:38" ht="45" customHeight="1">
      <c r="A122" s="78"/>
      <c r="B122" s="78"/>
      <c r="C122" s="25">
        <v>117</v>
      </c>
      <c r="D122" s="79" t="s">
        <v>237</v>
      </c>
      <c r="E122" s="79"/>
      <c r="F122" s="79" t="s">
        <v>75</v>
      </c>
      <c r="G122" s="79" t="s">
        <v>784</v>
      </c>
      <c r="H122" s="79" t="s">
        <v>246</v>
      </c>
      <c r="I122" s="79"/>
      <c r="J122" s="79"/>
      <c r="K122" s="79"/>
      <c r="L122" s="79"/>
      <c r="M122" s="79"/>
      <c r="N122" s="79"/>
      <c r="O122" s="79"/>
      <c r="P122" s="79"/>
      <c r="Q122" s="79"/>
      <c r="R122" s="79"/>
      <c r="S122" s="79"/>
      <c r="T122" s="79"/>
      <c r="U122" s="79"/>
      <c r="V122" s="97" t="s">
        <v>826</v>
      </c>
      <c r="W122" s="79" t="s">
        <v>414</v>
      </c>
      <c r="X122" s="79">
        <v>1</v>
      </c>
      <c r="Y122" s="79" t="s">
        <v>396</v>
      </c>
      <c r="Z122" s="79">
        <v>0</v>
      </c>
      <c r="AA122" s="57">
        <v>2846000</v>
      </c>
      <c r="AB122" s="57">
        <v>0</v>
      </c>
      <c r="AC122" s="57">
        <v>0</v>
      </c>
      <c r="AD122" s="57">
        <v>0</v>
      </c>
      <c r="AE122" s="57">
        <v>2846000</v>
      </c>
      <c r="AF122" s="57">
        <v>0</v>
      </c>
      <c r="AG122" s="57">
        <v>0</v>
      </c>
      <c r="AH122" s="57">
        <v>0</v>
      </c>
      <c r="AI122" s="57">
        <v>0</v>
      </c>
      <c r="AJ122" s="57">
        <v>2846000</v>
      </c>
      <c r="AK122" s="57">
        <v>0</v>
      </c>
      <c r="AL122" s="76" t="s">
        <v>713</v>
      </c>
    </row>
    <row r="123" spans="1:38" ht="45" customHeight="1">
      <c r="A123" s="78"/>
      <c r="B123" s="78"/>
      <c r="C123" s="25">
        <v>118</v>
      </c>
      <c r="D123" s="79" t="s">
        <v>237</v>
      </c>
      <c r="E123" s="79"/>
      <c r="F123" s="79" t="s">
        <v>75</v>
      </c>
      <c r="G123" s="79" t="s">
        <v>75</v>
      </c>
      <c r="H123" s="79" t="s">
        <v>373</v>
      </c>
      <c r="I123" s="79"/>
      <c r="J123" s="79"/>
      <c r="K123" s="79"/>
      <c r="L123" s="79"/>
      <c r="M123" s="79"/>
      <c r="N123" s="79"/>
      <c r="O123" s="79"/>
      <c r="P123" s="79"/>
      <c r="Q123" s="79"/>
      <c r="R123" s="79"/>
      <c r="S123" s="79"/>
      <c r="T123" s="79"/>
      <c r="U123" s="79"/>
      <c r="V123" s="97" t="s">
        <v>786</v>
      </c>
      <c r="W123" s="79" t="s">
        <v>415</v>
      </c>
      <c r="X123" s="79">
        <v>1</v>
      </c>
      <c r="Y123" s="79" t="s">
        <v>396</v>
      </c>
      <c r="Z123" s="79">
        <v>0</v>
      </c>
      <c r="AA123" s="57">
        <v>710818.70305989601</v>
      </c>
      <c r="AB123" s="57">
        <v>710818.70305989601</v>
      </c>
      <c r="AC123" s="57">
        <v>0</v>
      </c>
      <c r="AD123" s="57">
        <v>0</v>
      </c>
      <c r="AE123" s="57">
        <v>0</v>
      </c>
      <c r="AF123" s="57">
        <v>0</v>
      </c>
      <c r="AG123" s="57">
        <v>0</v>
      </c>
      <c r="AH123" s="57">
        <v>0</v>
      </c>
      <c r="AI123" s="57">
        <v>0</v>
      </c>
      <c r="AJ123" s="57">
        <v>0</v>
      </c>
      <c r="AK123" s="57">
        <v>0</v>
      </c>
      <c r="AL123" s="76" t="s">
        <v>926</v>
      </c>
    </row>
    <row r="124" spans="1:38" ht="33.75" customHeight="1">
      <c r="A124" s="8"/>
      <c r="B124" s="8"/>
      <c r="C124" s="25">
        <v>119</v>
      </c>
      <c r="D124" s="79" t="s">
        <v>237</v>
      </c>
      <c r="E124" s="79"/>
      <c r="F124" s="79" t="s">
        <v>75</v>
      </c>
      <c r="G124" s="79" t="s">
        <v>784</v>
      </c>
      <c r="H124" s="79" t="s">
        <v>417</v>
      </c>
      <c r="I124" s="79"/>
      <c r="J124" s="79"/>
      <c r="K124" s="79"/>
      <c r="L124" s="79"/>
      <c r="M124" s="79"/>
      <c r="N124" s="79"/>
      <c r="O124" s="79"/>
      <c r="P124" s="79"/>
      <c r="Q124" s="79"/>
      <c r="R124" s="79"/>
      <c r="S124" s="79"/>
      <c r="T124" s="79"/>
      <c r="U124" s="79"/>
      <c r="V124" s="82" t="s">
        <v>785</v>
      </c>
      <c r="W124" s="79" t="s">
        <v>415</v>
      </c>
      <c r="X124" s="79">
        <v>1</v>
      </c>
      <c r="Y124" s="79" t="s">
        <v>396</v>
      </c>
      <c r="Z124" s="79">
        <v>0</v>
      </c>
      <c r="AA124" s="57">
        <v>1432051.4100000001</v>
      </c>
      <c r="AB124" s="57">
        <v>1432051.4100000001</v>
      </c>
      <c r="AC124" s="57">
        <v>0</v>
      </c>
      <c r="AD124" s="57">
        <v>0</v>
      </c>
      <c r="AE124" s="57">
        <v>0</v>
      </c>
      <c r="AF124" s="57">
        <v>0</v>
      </c>
      <c r="AG124" s="57">
        <v>0</v>
      </c>
      <c r="AH124" s="57">
        <v>0</v>
      </c>
      <c r="AI124" s="57">
        <v>0</v>
      </c>
      <c r="AJ124" s="57">
        <v>0</v>
      </c>
      <c r="AK124" s="57">
        <v>0</v>
      </c>
      <c r="AL124" s="76" t="s">
        <v>926</v>
      </c>
    </row>
    <row r="125" spans="1:38" ht="22.5" customHeight="1">
      <c r="A125" s="8"/>
      <c r="B125" s="8"/>
      <c r="C125" s="25">
        <v>120</v>
      </c>
      <c r="D125" s="79" t="s">
        <v>237</v>
      </c>
      <c r="E125" s="79"/>
      <c r="F125" s="79" t="s">
        <v>112</v>
      </c>
      <c r="G125" s="79" t="s">
        <v>112</v>
      </c>
      <c r="H125" s="79" t="s">
        <v>246</v>
      </c>
      <c r="I125" s="79" t="s">
        <v>230</v>
      </c>
      <c r="J125" s="79" t="s">
        <v>230</v>
      </c>
      <c r="K125" s="79" t="s">
        <v>173</v>
      </c>
      <c r="L125" s="79" t="s">
        <v>220</v>
      </c>
      <c r="M125" s="79" t="s">
        <v>893</v>
      </c>
      <c r="N125" s="79" t="s">
        <v>202</v>
      </c>
      <c r="O125" s="79" t="s">
        <v>144</v>
      </c>
      <c r="P125" s="79">
        <v>4255</v>
      </c>
      <c r="Q125" s="79">
        <v>4219</v>
      </c>
      <c r="R125" s="79" t="s">
        <v>243</v>
      </c>
      <c r="S125" s="79" t="s">
        <v>230</v>
      </c>
      <c r="T125" s="79">
        <v>0</v>
      </c>
      <c r="U125" s="79" t="e">
        <v>#DIV/0!</v>
      </c>
      <c r="V125" s="82" t="s">
        <v>295</v>
      </c>
      <c r="W125" s="79" t="s">
        <v>414</v>
      </c>
      <c r="X125" s="79">
        <v>1</v>
      </c>
      <c r="Y125" s="79" t="s">
        <v>396</v>
      </c>
      <c r="Z125" s="79">
        <v>0</v>
      </c>
      <c r="AA125" s="57">
        <v>4024821.6799999997</v>
      </c>
      <c r="AB125" s="57">
        <v>0</v>
      </c>
      <c r="AC125" s="57">
        <v>0</v>
      </c>
      <c r="AD125" s="57">
        <v>1526321.68</v>
      </c>
      <c r="AE125" s="57">
        <v>0</v>
      </c>
      <c r="AF125" s="57">
        <v>1498500</v>
      </c>
      <c r="AG125" s="57">
        <v>0</v>
      </c>
      <c r="AH125" s="57">
        <v>0</v>
      </c>
      <c r="AI125" s="57"/>
      <c r="AJ125" s="57">
        <v>3024821.6799999997</v>
      </c>
      <c r="AK125" s="57">
        <v>1000000</v>
      </c>
      <c r="AL125" s="76" t="s">
        <v>36</v>
      </c>
    </row>
    <row r="126" spans="1:38" ht="24.75" customHeight="1">
      <c r="A126" s="78"/>
      <c r="B126" s="78"/>
      <c r="C126" s="25">
        <v>121</v>
      </c>
      <c r="D126" s="79" t="s">
        <v>237</v>
      </c>
      <c r="E126" s="79"/>
      <c r="F126" s="79" t="s">
        <v>76</v>
      </c>
      <c r="G126" s="79" t="s">
        <v>77</v>
      </c>
      <c r="H126" s="79" t="s">
        <v>246</v>
      </c>
      <c r="I126" s="79" t="s">
        <v>230</v>
      </c>
      <c r="J126" s="79">
        <v>0</v>
      </c>
      <c r="K126" s="79" t="s">
        <v>173</v>
      </c>
      <c r="L126" s="79" t="s">
        <v>220</v>
      </c>
      <c r="M126" s="79" t="s">
        <v>894</v>
      </c>
      <c r="N126" s="79" t="s">
        <v>200</v>
      </c>
      <c r="O126" s="79" t="s">
        <v>149</v>
      </c>
      <c r="P126" s="79">
        <v>483</v>
      </c>
      <c r="Q126" s="79">
        <v>17</v>
      </c>
      <c r="R126" s="79" t="s">
        <v>258</v>
      </c>
      <c r="S126" s="79" t="s">
        <v>230</v>
      </c>
      <c r="T126" s="79">
        <v>2012</v>
      </c>
      <c r="U126" s="79">
        <v>16213.506628985506</v>
      </c>
      <c r="V126" s="82" t="s">
        <v>15</v>
      </c>
      <c r="W126" s="79" t="s">
        <v>414</v>
      </c>
      <c r="X126" s="79">
        <v>1</v>
      </c>
      <c r="Y126" s="79" t="s">
        <v>396</v>
      </c>
      <c r="Z126" s="79">
        <v>0</v>
      </c>
      <c r="AA126" s="57">
        <v>7831123.701799999</v>
      </c>
      <c r="AB126" s="57">
        <v>0</v>
      </c>
      <c r="AC126" s="57">
        <v>0</v>
      </c>
      <c r="AD126" s="57">
        <v>0</v>
      </c>
      <c r="AE126" s="57">
        <v>0</v>
      </c>
      <c r="AF126" s="57">
        <v>6713280</v>
      </c>
      <c r="AG126" s="57">
        <v>0</v>
      </c>
      <c r="AH126" s="57">
        <v>0</v>
      </c>
      <c r="AI126" s="57"/>
      <c r="AJ126" s="57">
        <v>6713280</v>
      </c>
      <c r="AK126" s="57">
        <v>1117843.701799999</v>
      </c>
      <c r="AL126" s="76" t="s">
        <v>36</v>
      </c>
    </row>
    <row r="127" spans="1:38" ht="36.75" customHeight="1">
      <c r="A127" s="8"/>
      <c r="B127" s="8"/>
      <c r="C127" s="25">
        <v>122</v>
      </c>
      <c r="D127" s="79" t="s">
        <v>237</v>
      </c>
      <c r="E127" s="79"/>
      <c r="F127" s="79" t="s">
        <v>76</v>
      </c>
      <c r="G127" s="79" t="s">
        <v>289</v>
      </c>
      <c r="H127" s="79" t="s">
        <v>246</v>
      </c>
      <c r="I127" s="79" t="s">
        <v>230</v>
      </c>
      <c r="J127" s="79">
        <v>0</v>
      </c>
      <c r="K127" s="79" t="s">
        <v>173</v>
      </c>
      <c r="L127" s="79" t="s">
        <v>220</v>
      </c>
      <c r="M127" s="79">
        <v>120700003</v>
      </c>
      <c r="N127" s="79">
        <v>70</v>
      </c>
      <c r="O127" s="79">
        <v>3</v>
      </c>
      <c r="P127" s="79">
        <v>857</v>
      </c>
      <c r="Q127" s="79">
        <v>20</v>
      </c>
      <c r="R127" s="79">
        <v>0</v>
      </c>
      <c r="S127" s="79">
        <v>0</v>
      </c>
      <c r="T127" s="79">
        <v>2015</v>
      </c>
      <c r="U127" s="79">
        <v>10614.506640886781</v>
      </c>
      <c r="V127" s="82" t="s">
        <v>290</v>
      </c>
      <c r="W127" s="79" t="s">
        <v>414</v>
      </c>
      <c r="X127" s="79">
        <v>1</v>
      </c>
      <c r="Y127" s="79" t="s">
        <v>396</v>
      </c>
      <c r="Z127" s="79">
        <v>0</v>
      </c>
      <c r="AA127" s="57">
        <v>9096632.1912399717</v>
      </c>
      <c r="AB127" s="57">
        <v>0</v>
      </c>
      <c r="AC127" s="57">
        <v>0</v>
      </c>
      <c r="AD127" s="57">
        <v>602826.92123997211</v>
      </c>
      <c r="AE127" s="57">
        <v>0</v>
      </c>
      <c r="AF127" s="57">
        <v>6793200</v>
      </c>
      <c r="AG127" s="57">
        <v>0</v>
      </c>
      <c r="AH127" s="57">
        <v>0</v>
      </c>
      <c r="AI127" s="57"/>
      <c r="AJ127" s="57">
        <v>7396026.9212399721</v>
      </c>
      <c r="AK127" s="57">
        <v>1700605.27</v>
      </c>
      <c r="AL127" s="76" t="s">
        <v>36</v>
      </c>
    </row>
    <row r="128" spans="1:38" ht="36.75" customHeight="1">
      <c r="A128" s="8"/>
      <c r="B128" s="8"/>
      <c r="C128" s="25">
        <v>123</v>
      </c>
      <c r="D128" s="79" t="s">
        <v>237</v>
      </c>
      <c r="E128" s="79"/>
      <c r="F128" s="79" t="s">
        <v>76</v>
      </c>
      <c r="G128" s="79" t="s">
        <v>104</v>
      </c>
      <c r="H128" s="79" t="s">
        <v>417</v>
      </c>
      <c r="I128" s="79" t="s">
        <v>230</v>
      </c>
      <c r="J128" s="79">
        <v>0</v>
      </c>
      <c r="K128" s="79" t="s">
        <v>173</v>
      </c>
      <c r="L128" s="79" t="s">
        <v>221</v>
      </c>
      <c r="M128" s="79" t="s">
        <v>895</v>
      </c>
      <c r="N128" s="79" t="s">
        <v>200</v>
      </c>
      <c r="O128" s="79" t="s">
        <v>144</v>
      </c>
      <c r="P128" s="79">
        <v>4859</v>
      </c>
      <c r="Q128" s="79">
        <v>94</v>
      </c>
      <c r="R128" s="79" t="s">
        <v>243</v>
      </c>
      <c r="S128" s="79" t="s">
        <v>230</v>
      </c>
      <c r="T128" s="79">
        <v>2008</v>
      </c>
      <c r="U128" s="79">
        <v>561.80627172257664</v>
      </c>
      <c r="V128" s="82" t="s">
        <v>291</v>
      </c>
      <c r="W128" s="79" t="s">
        <v>414</v>
      </c>
      <c r="X128" s="79">
        <v>1</v>
      </c>
      <c r="Y128" s="79" t="s">
        <v>396</v>
      </c>
      <c r="Z128" s="79">
        <v>6435671.2300000004</v>
      </c>
      <c r="AA128" s="57">
        <v>3616756.66</v>
      </c>
      <c r="AB128" s="57">
        <v>1480556.66</v>
      </c>
      <c r="AC128" s="57">
        <v>0</v>
      </c>
      <c r="AD128" s="57">
        <v>0</v>
      </c>
      <c r="AE128" s="57">
        <v>0</v>
      </c>
      <c r="AF128" s="57">
        <v>1498500</v>
      </c>
      <c r="AG128" s="57">
        <v>0</v>
      </c>
      <c r="AH128" s="57">
        <v>0</v>
      </c>
      <c r="AI128" s="57"/>
      <c r="AJ128" s="57">
        <v>1498500</v>
      </c>
      <c r="AK128" s="57">
        <v>637700</v>
      </c>
      <c r="AL128" s="76" t="s">
        <v>36</v>
      </c>
    </row>
    <row r="129" spans="1:38" ht="33.75" customHeight="1">
      <c r="A129" s="6"/>
      <c r="B129" s="6"/>
      <c r="C129" s="26">
        <v>124</v>
      </c>
      <c r="D129" s="79" t="s">
        <v>238</v>
      </c>
      <c r="E129" s="79"/>
      <c r="F129" s="79" t="s">
        <v>131</v>
      </c>
      <c r="G129" s="79" t="s">
        <v>77</v>
      </c>
      <c r="H129" s="79" t="s">
        <v>810</v>
      </c>
      <c r="I129" s="79"/>
      <c r="J129" s="79"/>
      <c r="K129" s="79"/>
      <c r="L129" s="79"/>
      <c r="M129" s="79"/>
      <c r="N129" s="79"/>
      <c r="O129" s="79"/>
      <c r="P129" s="79"/>
      <c r="Q129" s="79"/>
      <c r="R129" s="79"/>
      <c r="S129" s="79"/>
      <c r="T129" s="79"/>
      <c r="U129" s="79"/>
      <c r="V129" s="82" t="s">
        <v>816</v>
      </c>
      <c r="W129" s="79" t="s">
        <v>414</v>
      </c>
      <c r="X129" s="79">
        <v>2</v>
      </c>
      <c r="Y129" s="79" t="s">
        <v>396</v>
      </c>
      <c r="Z129" s="79"/>
      <c r="AA129" s="57">
        <v>800000</v>
      </c>
      <c r="AB129" s="57"/>
      <c r="AC129" s="57"/>
      <c r="AD129" s="57">
        <v>800000</v>
      </c>
      <c r="AE129" s="57"/>
      <c r="AF129" s="57"/>
      <c r="AG129" s="57"/>
      <c r="AH129" s="57"/>
      <c r="AI129" s="57"/>
      <c r="AJ129" s="57">
        <v>800000</v>
      </c>
      <c r="AK129" s="57"/>
      <c r="AL129" s="76" t="s">
        <v>713</v>
      </c>
    </row>
    <row r="130" spans="1:38" ht="33.75" customHeight="1">
      <c r="A130" s="6"/>
      <c r="B130" s="6"/>
      <c r="C130" s="26">
        <v>125</v>
      </c>
      <c r="D130" s="79" t="s">
        <v>238</v>
      </c>
      <c r="E130" s="79"/>
      <c r="F130" s="79" t="s">
        <v>131</v>
      </c>
      <c r="G130" s="79" t="s">
        <v>439</v>
      </c>
      <c r="H130" s="79" t="s">
        <v>246</v>
      </c>
      <c r="I130" s="79">
        <v>0</v>
      </c>
      <c r="J130" s="79">
        <v>0</v>
      </c>
      <c r="K130" s="79">
        <v>0</v>
      </c>
      <c r="L130" s="79" t="s">
        <v>896</v>
      </c>
      <c r="M130" s="79" t="s">
        <v>209</v>
      </c>
      <c r="N130" s="79" t="s">
        <v>144</v>
      </c>
      <c r="O130" s="79">
        <v>13566</v>
      </c>
      <c r="P130" s="79">
        <v>65</v>
      </c>
      <c r="Q130" s="79">
        <v>0</v>
      </c>
      <c r="R130" s="79">
        <v>0</v>
      </c>
      <c r="S130" s="79">
        <v>0</v>
      </c>
      <c r="T130" s="79">
        <v>0</v>
      </c>
      <c r="U130" s="79" t="s">
        <v>830</v>
      </c>
      <c r="V130" s="82" t="s">
        <v>830</v>
      </c>
      <c r="W130" s="79" t="s">
        <v>697</v>
      </c>
      <c r="X130" s="79">
        <v>1</v>
      </c>
      <c r="Y130" s="79" t="s">
        <v>396</v>
      </c>
      <c r="Z130" s="79">
        <v>0</v>
      </c>
      <c r="AA130" s="57">
        <v>2809000</v>
      </c>
      <c r="AB130" s="57">
        <v>0</v>
      </c>
      <c r="AC130" s="57">
        <v>0</v>
      </c>
      <c r="AD130" s="57">
        <v>0</v>
      </c>
      <c r="AE130" s="57">
        <v>2809000</v>
      </c>
      <c r="AF130" s="57">
        <v>0</v>
      </c>
      <c r="AG130" s="57">
        <v>0</v>
      </c>
      <c r="AH130" s="57">
        <v>0</v>
      </c>
      <c r="AI130" s="57">
        <v>0</v>
      </c>
      <c r="AJ130" s="57">
        <v>2809000</v>
      </c>
      <c r="AK130" s="57">
        <v>0</v>
      </c>
      <c r="AL130" s="76" t="s">
        <v>713</v>
      </c>
    </row>
    <row r="131" spans="1:38" ht="33.75" customHeight="1">
      <c r="A131" s="6"/>
      <c r="B131" s="6"/>
      <c r="C131" s="26">
        <v>126</v>
      </c>
      <c r="D131" s="79" t="s">
        <v>238</v>
      </c>
      <c r="E131" s="79"/>
      <c r="F131" s="79" t="s">
        <v>131</v>
      </c>
      <c r="G131" s="79" t="s">
        <v>313</v>
      </c>
      <c r="H131" s="79" t="s">
        <v>447</v>
      </c>
      <c r="I131" s="79"/>
      <c r="J131" s="79">
        <v>0</v>
      </c>
      <c r="K131" s="79" t="s">
        <v>173</v>
      </c>
      <c r="L131" s="79" t="s">
        <v>222</v>
      </c>
      <c r="M131" s="79" t="s">
        <v>897</v>
      </c>
      <c r="N131" s="79" t="s">
        <v>212</v>
      </c>
      <c r="O131" s="79" t="s">
        <v>156</v>
      </c>
      <c r="P131" s="79">
        <v>3383</v>
      </c>
      <c r="Q131" s="79">
        <v>11</v>
      </c>
      <c r="R131" s="79">
        <v>0</v>
      </c>
      <c r="S131" s="79">
        <v>0</v>
      </c>
      <c r="T131" s="79">
        <v>0</v>
      </c>
      <c r="U131" s="79">
        <v>0</v>
      </c>
      <c r="V131" s="82" t="s">
        <v>748</v>
      </c>
      <c r="W131" s="79" t="s">
        <v>415</v>
      </c>
      <c r="X131" s="79">
        <v>1</v>
      </c>
      <c r="Y131" s="79" t="s">
        <v>396</v>
      </c>
      <c r="Z131" s="79">
        <v>0</v>
      </c>
      <c r="AA131" s="57">
        <v>1498500</v>
      </c>
      <c r="AB131" s="57">
        <v>0</v>
      </c>
      <c r="AC131" s="57">
        <v>0</v>
      </c>
      <c r="AD131" s="57">
        <v>0</v>
      </c>
      <c r="AE131" s="57">
        <v>0</v>
      </c>
      <c r="AF131" s="57">
        <v>1498500</v>
      </c>
      <c r="AG131" s="57">
        <v>0</v>
      </c>
      <c r="AH131" s="57">
        <v>0</v>
      </c>
      <c r="AI131" s="57"/>
      <c r="AJ131" s="57">
        <v>1498500</v>
      </c>
      <c r="AK131" s="57">
        <v>0</v>
      </c>
      <c r="AL131" s="76" t="s">
        <v>926</v>
      </c>
    </row>
    <row r="132" spans="1:38" ht="33.75" customHeight="1">
      <c r="A132" s="6"/>
      <c r="B132" s="6"/>
      <c r="C132" s="26">
        <v>127</v>
      </c>
      <c r="D132" s="79" t="s">
        <v>238</v>
      </c>
      <c r="E132" s="79"/>
      <c r="F132" s="79" t="s">
        <v>131</v>
      </c>
      <c r="G132" s="79" t="s">
        <v>314</v>
      </c>
      <c r="H132" s="79" t="s">
        <v>447</v>
      </c>
      <c r="I132" s="79"/>
      <c r="J132" s="79">
        <v>0</v>
      </c>
      <c r="K132" s="79" t="s">
        <v>173</v>
      </c>
      <c r="L132" s="79" t="s">
        <v>221</v>
      </c>
      <c r="M132" s="79" t="s">
        <v>898</v>
      </c>
      <c r="N132" s="79" t="s">
        <v>212</v>
      </c>
      <c r="O132" s="79" t="s">
        <v>360</v>
      </c>
      <c r="P132" s="79">
        <v>3656</v>
      </c>
      <c r="Q132" s="79">
        <v>25</v>
      </c>
      <c r="R132" s="79">
        <v>0</v>
      </c>
      <c r="S132" s="79">
        <v>0</v>
      </c>
      <c r="T132" s="79">
        <v>0</v>
      </c>
      <c r="U132" s="79">
        <v>0</v>
      </c>
      <c r="V132" s="82" t="s">
        <v>749</v>
      </c>
      <c r="W132" s="79" t="s">
        <v>415</v>
      </c>
      <c r="X132" s="79">
        <v>1</v>
      </c>
      <c r="Y132" s="79" t="s">
        <v>396</v>
      </c>
      <c r="Z132" s="79">
        <v>0</v>
      </c>
      <c r="AA132" s="57">
        <v>1498500</v>
      </c>
      <c r="AB132" s="57">
        <v>0</v>
      </c>
      <c r="AC132" s="57">
        <v>0</v>
      </c>
      <c r="AD132" s="57">
        <v>0</v>
      </c>
      <c r="AE132" s="57">
        <v>0</v>
      </c>
      <c r="AF132" s="57">
        <v>1498500</v>
      </c>
      <c r="AG132" s="57">
        <v>0</v>
      </c>
      <c r="AH132" s="57">
        <v>0</v>
      </c>
      <c r="AI132" s="57"/>
      <c r="AJ132" s="57">
        <v>1498500</v>
      </c>
      <c r="AK132" s="57">
        <v>0</v>
      </c>
      <c r="AL132" s="76" t="s">
        <v>926</v>
      </c>
    </row>
    <row r="133" spans="1:38" ht="33.75" customHeight="1">
      <c r="A133" s="8"/>
      <c r="B133" s="8"/>
      <c r="C133" s="26">
        <v>128</v>
      </c>
      <c r="D133" s="79" t="s">
        <v>238</v>
      </c>
      <c r="E133" s="79"/>
      <c r="F133" s="79" t="s">
        <v>308</v>
      </c>
      <c r="G133" s="79" t="s">
        <v>315</v>
      </c>
      <c r="H133" s="79" t="s">
        <v>417</v>
      </c>
      <c r="I133" s="79"/>
      <c r="J133" s="79">
        <v>0</v>
      </c>
      <c r="K133" s="79" t="s">
        <v>187</v>
      </c>
      <c r="L133" s="79" t="s">
        <v>222</v>
      </c>
      <c r="M133" s="79" t="s">
        <v>899</v>
      </c>
      <c r="N133" s="79" t="s">
        <v>361</v>
      </c>
      <c r="O133" s="79" t="s">
        <v>144</v>
      </c>
      <c r="P133" s="79">
        <v>7197</v>
      </c>
      <c r="Q133" s="79">
        <v>52</v>
      </c>
      <c r="R133" s="79">
        <v>0</v>
      </c>
      <c r="S133" s="79">
        <v>0</v>
      </c>
      <c r="T133" s="79">
        <v>0</v>
      </c>
      <c r="U133" s="79">
        <v>1435.359538696679</v>
      </c>
      <c r="V133" s="82" t="s">
        <v>338</v>
      </c>
      <c r="W133" s="79" t="s">
        <v>414</v>
      </c>
      <c r="X133" s="79">
        <v>1</v>
      </c>
      <c r="Y133" s="79" t="s">
        <v>396</v>
      </c>
      <c r="Z133" s="79" t="s">
        <v>128</v>
      </c>
      <c r="AA133" s="57">
        <v>10330282.6</v>
      </c>
      <c r="AB133" s="57">
        <v>5869478.75</v>
      </c>
      <c r="AC133" s="57">
        <v>0</v>
      </c>
      <c r="AD133" s="57">
        <v>4460803.8499999996</v>
      </c>
      <c r="AE133" s="57">
        <v>0</v>
      </c>
      <c r="AF133" s="57">
        <v>0</v>
      </c>
      <c r="AG133" s="57">
        <v>0</v>
      </c>
      <c r="AH133" s="57">
        <v>0</v>
      </c>
      <c r="AI133" s="57"/>
      <c r="AJ133" s="57">
        <v>4460803.8499999996</v>
      </c>
      <c r="AK133" s="57">
        <v>0</v>
      </c>
      <c r="AL133" s="76" t="s">
        <v>36</v>
      </c>
    </row>
    <row r="134" spans="1:38" ht="33.75" customHeight="1">
      <c r="A134" s="8"/>
      <c r="B134" s="8"/>
      <c r="C134" s="26">
        <v>129</v>
      </c>
      <c r="D134" s="79" t="s">
        <v>238</v>
      </c>
      <c r="E134" s="79"/>
      <c r="F134" s="79" t="s">
        <v>679</v>
      </c>
      <c r="G134" s="79" t="s">
        <v>680</v>
      </c>
      <c r="H134" s="79" t="s">
        <v>246</v>
      </c>
      <c r="I134" s="79" t="s">
        <v>230</v>
      </c>
      <c r="J134" s="79">
        <v>0</v>
      </c>
      <c r="K134" s="79" t="s">
        <v>173</v>
      </c>
      <c r="L134" s="79" t="s">
        <v>220</v>
      </c>
      <c r="M134" s="79" t="s">
        <v>900</v>
      </c>
      <c r="N134" s="79" t="s">
        <v>282</v>
      </c>
      <c r="O134" s="79" t="s">
        <v>280</v>
      </c>
      <c r="P134" s="79">
        <v>303</v>
      </c>
      <c r="Q134" s="79">
        <v>1</v>
      </c>
      <c r="R134" s="79">
        <v>0</v>
      </c>
      <c r="S134" s="79">
        <v>0</v>
      </c>
      <c r="T134" s="79">
        <v>0</v>
      </c>
      <c r="U134" s="79">
        <v>0</v>
      </c>
      <c r="V134" s="82" t="s">
        <v>681</v>
      </c>
      <c r="W134" s="79" t="s">
        <v>414</v>
      </c>
      <c r="X134" s="79">
        <v>1</v>
      </c>
      <c r="Y134" s="79" t="s">
        <v>396</v>
      </c>
      <c r="Z134" s="79" t="s">
        <v>686</v>
      </c>
      <c r="AA134" s="57">
        <v>1370892.8376</v>
      </c>
      <c r="AB134" s="57">
        <v>0</v>
      </c>
      <c r="AC134" s="57">
        <v>0</v>
      </c>
      <c r="AD134" s="57">
        <v>1370892.8376</v>
      </c>
      <c r="AE134" s="57">
        <v>0</v>
      </c>
      <c r="AF134" s="57">
        <v>0</v>
      </c>
      <c r="AG134" s="57">
        <v>0</v>
      </c>
      <c r="AH134" s="57">
        <v>0</v>
      </c>
      <c r="AI134" s="57"/>
      <c r="AJ134" s="57">
        <v>1370892.8376</v>
      </c>
      <c r="AK134" s="57">
        <v>0</v>
      </c>
      <c r="AL134" s="76" t="s">
        <v>36</v>
      </c>
    </row>
    <row r="135" spans="1:38" ht="33.75" customHeight="1">
      <c r="A135" s="8"/>
      <c r="B135" s="8"/>
      <c r="C135" s="26">
        <v>130</v>
      </c>
      <c r="D135" s="79" t="s">
        <v>238</v>
      </c>
      <c r="E135" s="79"/>
      <c r="F135" s="79" t="s">
        <v>78</v>
      </c>
      <c r="G135" s="79" t="s">
        <v>99</v>
      </c>
      <c r="H135" s="79" t="s">
        <v>417</v>
      </c>
      <c r="I135" s="79"/>
      <c r="J135" s="79">
        <v>0</v>
      </c>
      <c r="K135" s="79" t="s">
        <v>173</v>
      </c>
      <c r="L135" s="79" t="s">
        <v>221</v>
      </c>
      <c r="M135" s="79" t="s">
        <v>901</v>
      </c>
      <c r="N135" s="79" t="s">
        <v>209</v>
      </c>
      <c r="O135" s="79" t="s">
        <v>150</v>
      </c>
      <c r="P135" s="79">
        <v>6165</v>
      </c>
      <c r="Q135" s="79">
        <v>61</v>
      </c>
      <c r="R135" s="79" t="s">
        <v>243</v>
      </c>
      <c r="S135" s="79" t="s">
        <v>230</v>
      </c>
      <c r="T135" s="79">
        <v>2013</v>
      </c>
      <c r="U135" s="79" t="e">
        <v>#DIV/0!</v>
      </c>
      <c r="V135" s="82" t="s">
        <v>24</v>
      </c>
      <c r="W135" s="79" t="s">
        <v>414</v>
      </c>
      <c r="X135" s="79">
        <v>1</v>
      </c>
      <c r="Y135" s="79" t="s">
        <v>396</v>
      </c>
      <c r="Z135" s="79">
        <v>0</v>
      </c>
      <c r="AA135" s="57">
        <v>784292.89999999991</v>
      </c>
      <c r="AB135" s="57">
        <v>313717.15999999997</v>
      </c>
      <c r="AC135" s="57">
        <v>0</v>
      </c>
      <c r="AD135" s="57">
        <v>470575.74</v>
      </c>
      <c r="AE135" s="57">
        <v>0</v>
      </c>
      <c r="AF135" s="57">
        <v>0</v>
      </c>
      <c r="AG135" s="57">
        <v>0</v>
      </c>
      <c r="AH135" s="57">
        <v>0</v>
      </c>
      <c r="AI135" s="57"/>
      <c r="AJ135" s="57">
        <v>470575.74</v>
      </c>
      <c r="AK135" s="57">
        <v>0</v>
      </c>
      <c r="AL135" s="76" t="s">
        <v>36</v>
      </c>
    </row>
    <row r="136" spans="1:38" ht="33.75" customHeight="1">
      <c r="A136" s="8"/>
      <c r="B136" s="8"/>
      <c r="C136" s="26">
        <v>131</v>
      </c>
      <c r="D136" s="79" t="s">
        <v>238</v>
      </c>
      <c r="E136" s="79"/>
      <c r="F136" s="79" t="s">
        <v>78</v>
      </c>
      <c r="G136" s="79" t="s">
        <v>132</v>
      </c>
      <c r="H136" s="79" t="s">
        <v>417</v>
      </c>
      <c r="I136" s="79"/>
      <c r="J136" s="79">
        <v>0</v>
      </c>
      <c r="K136" s="79" t="s">
        <v>173</v>
      </c>
      <c r="L136" s="79" t="s">
        <v>221</v>
      </c>
      <c r="M136" s="79" t="s">
        <v>896</v>
      </c>
      <c r="N136" s="79" t="s">
        <v>209</v>
      </c>
      <c r="O136" s="79" t="s">
        <v>144</v>
      </c>
      <c r="P136" s="79">
        <v>13566</v>
      </c>
      <c r="Q136" s="79">
        <v>159</v>
      </c>
      <c r="R136" s="79" t="s">
        <v>243</v>
      </c>
      <c r="S136" s="79" t="s">
        <v>230</v>
      </c>
      <c r="T136" s="79">
        <v>2015</v>
      </c>
      <c r="U136" s="79" t="e">
        <v>#DIV/0!</v>
      </c>
      <c r="V136" s="82" t="s">
        <v>730</v>
      </c>
      <c r="W136" s="79" t="s">
        <v>414</v>
      </c>
      <c r="X136" s="79">
        <v>1</v>
      </c>
      <c r="Y136" s="79" t="s">
        <v>396</v>
      </c>
      <c r="Z136" s="79" t="s">
        <v>419</v>
      </c>
      <c r="AA136" s="57">
        <v>9011448.2100000009</v>
      </c>
      <c r="AB136" s="57">
        <v>3701280.45</v>
      </c>
      <c r="AC136" s="57">
        <v>0</v>
      </c>
      <c r="AD136" s="57">
        <v>810167.75999999989</v>
      </c>
      <c r="AE136" s="57">
        <v>0</v>
      </c>
      <c r="AF136" s="57">
        <v>0</v>
      </c>
      <c r="AG136" s="57">
        <v>0</v>
      </c>
      <c r="AH136" s="57">
        <v>0</v>
      </c>
      <c r="AI136" s="57"/>
      <c r="AJ136" s="57">
        <v>810167.75999999989</v>
      </c>
      <c r="AK136" s="57">
        <v>4500000</v>
      </c>
      <c r="AL136" s="76" t="s">
        <v>36</v>
      </c>
    </row>
    <row r="137" spans="1:38" ht="33.75" customHeight="1">
      <c r="A137" s="8"/>
      <c r="B137" s="8"/>
      <c r="C137" s="26">
        <v>132</v>
      </c>
      <c r="D137" s="79" t="s">
        <v>238</v>
      </c>
      <c r="E137" s="79"/>
      <c r="F137" s="79" t="s">
        <v>78</v>
      </c>
      <c r="G137" s="79" t="s">
        <v>132</v>
      </c>
      <c r="H137" s="79" t="s">
        <v>417</v>
      </c>
      <c r="I137" s="79"/>
      <c r="J137" s="79"/>
      <c r="K137" s="79"/>
      <c r="L137" s="79"/>
      <c r="M137" s="79"/>
      <c r="N137" s="79"/>
      <c r="O137" s="79"/>
      <c r="P137" s="79"/>
      <c r="Q137" s="79"/>
      <c r="R137" s="79"/>
      <c r="S137" s="79"/>
      <c r="T137" s="79"/>
      <c r="U137" s="79"/>
      <c r="V137" s="95" t="s">
        <v>931</v>
      </c>
      <c r="W137" s="79"/>
      <c r="X137" s="79"/>
      <c r="Y137" s="79"/>
      <c r="Z137" s="79"/>
      <c r="AA137" s="57">
        <v>7713362.0700000003</v>
      </c>
      <c r="AB137" s="57">
        <v>3050000</v>
      </c>
      <c r="AC137" s="57"/>
      <c r="AD137" s="57"/>
      <c r="AE137" s="57"/>
      <c r="AF137" s="57"/>
      <c r="AG137" s="57"/>
      <c r="AH137" s="57"/>
      <c r="AI137" s="57"/>
      <c r="AJ137" s="57"/>
      <c r="AK137" s="57">
        <v>4663362.07</v>
      </c>
      <c r="AL137" s="76" t="s">
        <v>932</v>
      </c>
    </row>
    <row r="138" spans="1:38" ht="38.25" customHeight="1">
      <c r="A138" s="8"/>
      <c r="B138" s="8"/>
      <c r="C138" s="26">
        <v>133</v>
      </c>
      <c r="D138" s="79" t="s">
        <v>238</v>
      </c>
      <c r="E138" s="79"/>
      <c r="F138" s="79" t="s">
        <v>78</v>
      </c>
      <c r="G138" s="79" t="s">
        <v>79</v>
      </c>
      <c r="H138" s="79" t="s">
        <v>418</v>
      </c>
      <c r="I138" s="79"/>
      <c r="J138" s="79">
        <v>0</v>
      </c>
      <c r="K138" s="79" t="s">
        <v>173</v>
      </c>
      <c r="L138" s="79" t="s">
        <v>222</v>
      </c>
      <c r="M138" s="79" t="s">
        <v>902</v>
      </c>
      <c r="N138" s="79" t="s">
        <v>209</v>
      </c>
      <c r="O138" s="79" t="s">
        <v>154</v>
      </c>
      <c r="P138" s="79">
        <v>775</v>
      </c>
      <c r="Q138" s="79">
        <v>3</v>
      </c>
      <c r="R138" s="79" t="s">
        <v>258</v>
      </c>
      <c r="S138" s="79" t="s">
        <v>230</v>
      </c>
      <c r="T138" s="79">
        <v>2012</v>
      </c>
      <c r="U138" s="79">
        <v>4937.6683870967745</v>
      </c>
      <c r="V138" s="82" t="s">
        <v>16</v>
      </c>
      <c r="W138" s="79" t="s">
        <v>414</v>
      </c>
      <c r="X138" s="79">
        <v>1</v>
      </c>
      <c r="Y138" s="79" t="s">
        <v>396</v>
      </c>
      <c r="Z138" s="79">
        <v>0</v>
      </c>
      <c r="AA138" s="57">
        <v>3826693</v>
      </c>
      <c r="AB138" s="57">
        <v>2678685.1</v>
      </c>
      <c r="AC138" s="57">
        <v>0</v>
      </c>
      <c r="AD138" s="57">
        <v>1148007.8999999999</v>
      </c>
      <c r="AE138" s="57">
        <v>0</v>
      </c>
      <c r="AF138" s="57">
        <v>0</v>
      </c>
      <c r="AG138" s="57">
        <v>0</v>
      </c>
      <c r="AH138" s="57">
        <v>0</v>
      </c>
      <c r="AI138" s="57"/>
      <c r="AJ138" s="57">
        <v>1148007.8999999999</v>
      </c>
      <c r="AK138" s="57">
        <v>0</v>
      </c>
      <c r="AL138" s="76" t="s">
        <v>36</v>
      </c>
    </row>
    <row r="139" spans="1:38" ht="38.25" customHeight="1">
      <c r="A139" s="8"/>
      <c r="B139" s="8"/>
      <c r="C139" s="26">
        <v>134</v>
      </c>
      <c r="D139" s="79" t="s">
        <v>238</v>
      </c>
      <c r="E139" s="79"/>
      <c r="F139" s="79" t="s">
        <v>78</v>
      </c>
      <c r="G139" s="79" t="s">
        <v>809</v>
      </c>
      <c r="H139" s="79" t="s">
        <v>810</v>
      </c>
      <c r="I139" s="79">
        <v>0</v>
      </c>
      <c r="J139" s="79" t="s">
        <v>173</v>
      </c>
      <c r="K139" s="79" t="s">
        <v>220</v>
      </c>
      <c r="L139" s="79" t="s">
        <v>903</v>
      </c>
      <c r="M139" s="79" t="s">
        <v>209</v>
      </c>
      <c r="N139" s="79" t="s">
        <v>274</v>
      </c>
      <c r="O139" s="79">
        <v>552</v>
      </c>
      <c r="P139" s="79">
        <v>0</v>
      </c>
      <c r="Q139" s="79">
        <v>0</v>
      </c>
      <c r="R139" s="79">
        <v>0</v>
      </c>
      <c r="S139" s="79">
        <v>0</v>
      </c>
      <c r="T139" s="79">
        <v>0</v>
      </c>
      <c r="U139" s="79" t="s">
        <v>811</v>
      </c>
      <c r="V139" s="82" t="s">
        <v>811</v>
      </c>
      <c r="W139" s="79" t="s">
        <v>414</v>
      </c>
      <c r="X139" s="79">
        <v>1</v>
      </c>
      <c r="Y139" s="79" t="s">
        <v>396</v>
      </c>
      <c r="Z139" s="79"/>
      <c r="AA139" s="57">
        <v>800000</v>
      </c>
      <c r="AB139" s="57"/>
      <c r="AC139" s="57"/>
      <c r="AD139" s="57">
        <v>800000</v>
      </c>
      <c r="AE139" s="57"/>
      <c r="AF139" s="57"/>
      <c r="AG139" s="57"/>
      <c r="AH139" s="57"/>
      <c r="AI139" s="57"/>
      <c r="AJ139" s="57">
        <v>800000</v>
      </c>
      <c r="AK139" s="57"/>
      <c r="AL139" s="76" t="s">
        <v>36</v>
      </c>
    </row>
    <row r="140" spans="1:38" ht="33.75" customHeight="1">
      <c r="A140" s="8"/>
      <c r="B140" s="8"/>
      <c r="C140" s="26">
        <v>135</v>
      </c>
      <c r="D140" s="79" t="s">
        <v>238</v>
      </c>
      <c r="E140" s="79"/>
      <c r="F140" s="79" t="s">
        <v>78</v>
      </c>
      <c r="G140" s="79" t="s">
        <v>438</v>
      </c>
      <c r="H140" s="79" t="s">
        <v>447</v>
      </c>
      <c r="I140" s="79"/>
      <c r="J140" s="79">
        <v>0</v>
      </c>
      <c r="K140" s="79" t="s">
        <v>173</v>
      </c>
      <c r="L140" s="79" t="s">
        <v>220</v>
      </c>
      <c r="M140" s="79" t="s">
        <v>904</v>
      </c>
      <c r="N140" s="79" t="s">
        <v>209</v>
      </c>
      <c r="O140" s="79" t="s">
        <v>450</v>
      </c>
      <c r="P140" s="79">
        <v>3635</v>
      </c>
      <c r="Q140" s="79">
        <v>10</v>
      </c>
      <c r="R140" s="79">
        <v>0</v>
      </c>
      <c r="S140" s="79">
        <v>0</v>
      </c>
      <c r="T140" s="79">
        <v>0</v>
      </c>
      <c r="U140" s="79" t="e">
        <v>#DIV/0!</v>
      </c>
      <c r="V140" s="82" t="s">
        <v>750</v>
      </c>
      <c r="W140" s="79" t="s">
        <v>415</v>
      </c>
      <c r="X140" s="79">
        <v>1</v>
      </c>
      <c r="Y140" s="79" t="s">
        <v>396</v>
      </c>
      <c r="Z140" s="79">
        <v>0</v>
      </c>
      <c r="AA140" s="57">
        <v>1398600</v>
      </c>
      <c r="AB140" s="57">
        <v>0</v>
      </c>
      <c r="AC140" s="57">
        <v>0</v>
      </c>
      <c r="AD140" s="57">
        <v>0</v>
      </c>
      <c r="AE140" s="57">
        <v>0</v>
      </c>
      <c r="AF140" s="57">
        <v>1398600</v>
      </c>
      <c r="AG140" s="57">
        <v>0</v>
      </c>
      <c r="AH140" s="57">
        <v>0</v>
      </c>
      <c r="AI140" s="57"/>
      <c r="AJ140" s="57">
        <v>1398600</v>
      </c>
      <c r="AK140" s="57">
        <v>0</v>
      </c>
      <c r="AL140" s="76" t="s">
        <v>926</v>
      </c>
    </row>
    <row r="141" spans="1:38" ht="33.75" customHeight="1">
      <c r="A141" s="8"/>
      <c r="B141" s="8"/>
      <c r="C141" s="26">
        <v>136</v>
      </c>
      <c r="D141" s="79" t="s">
        <v>238</v>
      </c>
      <c r="E141" s="79"/>
      <c r="F141" s="79" t="s">
        <v>78</v>
      </c>
      <c r="G141" s="79" t="s">
        <v>682</v>
      </c>
      <c r="H141" s="79" t="s">
        <v>246</v>
      </c>
      <c r="I141" s="79"/>
      <c r="J141" s="79">
        <v>0</v>
      </c>
      <c r="K141" s="79" t="s">
        <v>173</v>
      </c>
      <c r="L141" s="79" t="s">
        <v>220</v>
      </c>
      <c r="M141" s="79" t="s">
        <v>903</v>
      </c>
      <c r="N141" s="79" t="s">
        <v>209</v>
      </c>
      <c r="O141" s="79" t="s">
        <v>274</v>
      </c>
      <c r="P141" s="79">
        <v>552</v>
      </c>
      <c r="Q141" s="79">
        <v>0</v>
      </c>
      <c r="R141" s="79">
        <v>0</v>
      </c>
      <c r="S141" s="79">
        <v>0</v>
      </c>
      <c r="T141" s="79">
        <v>0</v>
      </c>
      <c r="U141" s="79">
        <v>0</v>
      </c>
      <c r="V141" s="82" t="s">
        <v>683</v>
      </c>
      <c r="W141" s="79" t="s">
        <v>697</v>
      </c>
      <c r="X141" s="79">
        <v>1</v>
      </c>
      <c r="Y141" s="79" t="s">
        <v>396</v>
      </c>
      <c r="Z141" s="79">
        <v>0</v>
      </c>
      <c r="AA141" s="57">
        <v>3658028.13</v>
      </c>
      <c r="AB141" s="57">
        <v>0</v>
      </c>
      <c r="AC141" s="57">
        <v>0</v>
      </c>
      <c r="AD141" s="57">
        <v>3658028.13</v>
      </c>
      <c r="AE141" s="57">
        <v>0</v>
      </c>
      <c r="AF141" s="57">
        <v>0</v>
      </c>
      <c r="AG141" s="57">
        <v>0</v>
      </c>
      <c r="AH141" s="57">
        <v>0</v>
      </c>
      <c r="AI141" s="57"/>
      <c r="AJ141" s="57">
        <v>3658028.13</v>
      </c>
      <c r="AK141" s="57">
        <v>0</v>
      </c>
      <c r="AL141" s="76" t="s">
        <v>713</v>
      </c>
    </row>
    <row r="142" spans="1:38" ht="33.75" customHeight="1">
      <c r="A142" s="8"/>
      <c r="B142" s="8"/>
      <c r="C142" s="26">
        <v>137</v>
      </c>
      <c r="D142" s="79" t="s">
        <v>238</v>
      </c>
      <c r="E142" s="79"/>
      <c r="F142" s="79" t="s">
        <v>78</v>
      </c>
      <c r="G142" s="79" t="s">
        <v>132</v>
      </c>
      <c r="H142" s="79" t="s">
        <v>246</v>
      </c>
      <c r="I142" s="79"/>
      <c r="J142" s="79">
        <v>0</v>
      </c>
      <c r="K142" s="79">
        <v>0</v>
      </c>
      <c r="L142" s="79">
        <v>0</v>
      </c>
      <c r="M142" s="79" t="s">
        <v>896</v>
      </c>
      <c r="N142" s="79" t="s">
        <v>209</v>
      </c>
      <c r="O142" s="79" t="s">
        <v>144</v>
      </c>
      <c r="P142" s="79">
        <v>13566</v>
      </c>
      <c r="Q142" s="79">
        <v>65</v>
      </c>
      <c r="R142" s="79">
        <v>0</v>
      </c>
      <c r="S142" s="79">
        <v>0</v>
      </c>
      <c r="T142" s="79">
        <v>0</v>
      </c>
      <c r="U142" s="79">
        <v>0</v>
      </c>
      <c r="V142" s="82" t="s">
        <v>738</v>
      </c>
      <c r="W142" s="79" t="s">
        <v>697</v>
      </c>
      <c r="X142" s="79">
        <v>1</v>
      </c>
      <c r="Y142" s="79" t="s">
        <v>396</v>
      </c>
      <c r="Z142" s="79">
        <v>0</v>
      </c>
      <c r="AA142" s="57">
        <v>2495235.16</v>
      </c>
      <c r="AB142" s="57">
        <v>0</v>
      </c>
      <c r="AC142" s="57">
        <v>0</v>
      </c>
      <c r="AD142" s="57">
        <v>0</v>
      </c>
      <c r="AE142" s="57">
        <v>2495235.16</v>
      </c>
      <c r="AF142" s="57">
        <v>0</v>
      </c>
      <c r="AG142" s="57">
        <v>0</v>
      </c>
      <c r="AH142" s="57">
        <v>0</v>
      </c>
      <c r="AI142" s="57"/>
      <c r="AJ142" s="57">
        <v>2495235.16</v>
      </c>
      <c r="AK142" s="57">
        <v>0</v>
      </c>
      <c r="AL142" s="76" t="s">
        <v>713</v>
      </c>
    </row>
    <row r="143" spans="1:38" ht="33.75" customHeight="1">
      <c r="A143" s="8"/>
      <c r="B143" s="8"/>
      <c r="C143" s="26">
        <v>138</v>
      </c>
      <c r="D143" s="79" t="s">
        <v>238</v>
      </c>
      <c r="E143" s="79"/>
      <c r="F143" s="79" t="s">
        <v>277</v>
      </c>
      <c r="G143" s="79" t="s">
        <v>116</v>
      </c>
      <c r="H143" s="79" t="s">
        <v>246</v>
      </c>
      <c r="I143" s="79">
        <v>0</v>
      </c>
      <c r="J143" s="79">
        <v>0</v>
      </c>
      <c r="K143" s="79">
        <v>0</v>
      </c>
      <c r="L143" s="79" t="s">
        <v>905</v>
      </c>
      <c r="M143" s="79" t="s">
        <v>787</v>
      </c>
      <c r="N143" s="79" t="s">
        <v>144</v>
      </c>
      <c r="O143" s="79">
        <v>21659</v>
      </c>
      <c r="P143" s="79">
        <v>142</v>
      </c>
      <c r="Q143" s="79">
        <v>0</v>
      </c>
      <c r="R143" s="79">
        <v>0</v>
      </c>
      <c r="S143" s="79">
        <v>0</v>
      </c>
      <c r="T143" s="79">
        <v>0</v>
      </c>
      <c r="U143" s="79" t="s">
        <v>827</v>
      </c>
      <c r="V143" s="79" t="s">
        <v>827</v>
      </c>
      <c r="W143" s="79" t="s">
        <v>697</v>
      </c>
      <c r="X143" s="79">
        <v>1</v>
      </c>
      <c r="Y143" s="79" t="s">
        <v>396</v>
      </c>
      <c r="Z143" s="79">
        <v>0</v>
      </c>
      <c r="AA143" s="57">
        <v>2934000</v>
      </c>
      <c r="AB143" s="57">
        <v>0</v>
      </c>
      <c r="AC143" s="57">
        <v>0</v>
      </c>
      <c r="AD143" s="57">
        <v>0</v>
      </c>
      <c r="AE143" s="57">
        <v>2934000</v>
      </c>
      <c r="AF143" s="57">
        <v>0</v>
      </c>
      <c r="AG143" s="57">
        <v>0</v>
      </c>
      <c r="AH143" s="57">
        <v>0</v>
      </c>
      <c r="AI143" s="57">
        <v>0</v>
      </c>
      <c r="AJ143" s="57">
        <v>2934000</v>
      </c>
      <c r="AK143" s="57">
        <v>0</v>
      </c>
      <c r="AL143" s="76" t="s">
        <v>713</v>
      </c>
    </row>
    <row r="144" spans="1:38" ht="45" customHeight="1">
      <c r="A144" s="8"/>
      <c r="B144" s="8"/>
      <c r="C144" s="26">
        <v>139</v>
      </c>
      <c r="D144" s="79" t="s">
        <v>238</v>
      </c>
      <c r="E144" s="79"/>
      <c r="F144" s="79" t="s">
        <v>277</v>
      </c>
      <c r="G144" s="79" t="s">
        <v>426</v>
      </c>
      <c r="H144" s="79" t="s">
        <v>417</v>
      </c>
      <c r="I144" s="79"/>
      <c r="J144" s="79">
        <v>0</v>
      </c>
      <c r="K144" s="79" t="s">
        <v>173</v>
      </c>
      <c r="L144" s="79" t="s">
        <v>221</v>
      </c>
      <c r="M144" s="79" t="s">
        <v>906</v>
      </c>
      <c r="N144" s="79" t="s">
        <v>210</v>
      </c>
      <c r="O144" s="79" t="s">
        <v>451</v>
      </c>
      <c r="P144" s="79">
        <v>5085</v>
      </c>
      <c r="Q144" s="79">
        <v>31</v>
      </c>
      <c r="R144" s="79">
        <v>0</v>
      </c>
      <c r="S144" s="79">
        <v>0</v>
      </c>
      <c r="T144" s="79">
        <v>0</v>
      </c>
      <c r="U144" s="79">
        <v>0</v>
      </c>
      <c r="V144" s="82" t="s">
        <v>720</v>
      </c>
      <c r="W144" s="79" t="s">
        <v>414</v>
      </c>
      <c r="X144" s="79">
        <v>1</v>
      </c>
      <c r="Y144" s="79" t="s">
        <v>396</v>
      </c>
      <c r="Z144" s="79">
        <v>0</v>
      </c>
      <c r="AA144" s="57">
        <v>6657994.2300000004</v>
      </c>
      <c r="AB144" s="57">
        <v>4660595.96</v>
      </c>
      <c r="AC144" s="57">
        <v>0</v>
      </c>
      <c r="AD144" s="57">
        <v>1997398.27</v>
      </c>
      <c r="AE144" s="57">
        <v>0</v>
      </c>
      <c r="AF144" s="57">
        <v>0</v>
      </c>
      <c r="AG144" s="57">
        <v>0</v>
      </c>
      <c r="AH144" s="57">
        <v>0</v>
      </c>
      <c r="AI144" s="57"/>
      <c r="AJ144" s="57">
        <v>1997398.27</v>
      </c>
      <c r="AK144" s="57">
        <v>0</v>
      </c>
      <c r="AL144" s="76" t="s">
        <v>36</v>
      </c>
    </row>
    <row r="145" spans="1:38" ht="33.75" customHeight="1">
      <c r="A145" s="8"/>
      <c r="B145" s="8"/>
      <c r="C145" s="26">
        <v>140</v>
      </c>
      <c r="D145" s="79" t="s">
        <v>238</v>
      </c>
      <c r="E145" s="79"/>
      <c r="F145" s="79" t="s">
        <v>277</v>
      </c>
      <c r="G145" s="79" t="s">
        <v>426</v>
      </c>
      <c r="H145" s="79" t="s">
        <v>417</v>
      </c>
      <c r="I145" s="79"/>
      <c r="J145" s="79">
        <v>0</v>
      </c>
      <c r="K145" s="79" t="s">
        <v>173</v>
      </c>
      <c r="L145" s="79" t="s">
        <v>221</v>
      </c>
      <c r="M145" s="79" t="s">
        <v>906</v>
      </c>
      <c r="N145" s="79" t="s">
        <v>210</v>
      </c>
      <c r="O145" s="79" t="s">
        <v>451</v>
      </c>
      <c r="P145" s="79">
        <v>5085</v>
      </c>
      <c r="Q145" s="79">
        <v>31</v>
      </c>
      <c r="R145" s="79">
        <v>0</v>
      </c>
      <c r="S145" s="79">
        <v>0</v>
      </c>
      <c r="T145" s="79">
        <v>0</v>
      </c>
      <c r="U145" s="79">
        <v>0</v>
      </c>
      <c r="V145" s="82" t="s">
        <v>712</v>
      </c>
      <c r="W145" s="79" t="s">
        <v>414</v>
      </c>
      <c r="X145" s="79">
        <v>1</v>
      </c>
      <c r="Y145" s="79" t="s">
        <v>396</v>
      </c>
      <c r="Z145" s="79">
        <v>0</v>
      </c>
      <c r="AA145" s="57">
        <v>7238476.7300000004</v>
      </c>
      <c r="AB145" s="57">
        <v>5066933.71</v>
      </c>
      <c r="AC145" s="57">
        <v>0</v>
      </c>
      <c r="AD145" s="57">
        <v>2171543.02</v>
      </c>
      <c r="AE145" s="57">
        <v>0</v>
      </c>
      <c r="AF145" s="57">
        <v>0</v>
      </c>
      <c r="AG145" s="57">
        <v>0</v>
      </c>
      <c r="AH145" s="57">
        <v>0</v>
      </c>
      <c r="AI145" s="57"/>
      <c r="AJ145" s="57">
        <v>2171543.02</v>
      </c>
      <c r="AK145" s="57">
        <v>0</v>
      </c>
      <c r="AL145" s="76" t="s">
        <v>36</v>
      </c>
    </row>
    <row r="146" spans="1:38" ht="33.75" customHeight="1">
      <c r="A146" s="8"/>
      <c r="B146" s="8"/>
      <c r="C146" s="26">
        <v>141</v>
      </c>
      <c r="D146" s="79" t="s">
        <v>238</v>
      </c>
      <c r="E146" s="79"/>
      <c r="F146" s="79" t="s">
        <v>277</v>
      </c>
      <c r="G146" s="79" t="s">
        <v>426</v>
      </c>
      <c r="H146" s="79" t="s">
        <v>417</v>
      </c>
      <c r="I146" s="79"/>
      <c r="J146" s="79">
        <v>0</v>
      </c>
      <c r="K146" s="79" t="s">
        <v>173</v>
      </c>
      <c r="L146" s="79" t="s">
        <v>221</v>
      </c>
      <c r="M146" s="79" t="s">
        <v>906</v>
      </c>
      <c r="N146" s="79" t="s">
        <v>210</v>
      </c>
      <c r="O146" s="79" t="s">
        <v>451</v>
      </c>
      <c r="P146" s="79">
        <v>5085</v>
      </c>
      <c r="Q146" s="79">
        <v>31</v>
      </c>
      <c r="R146" s="79">
        <v>0</v>
      </c>
      <c r="S146" s="79">
        <v>0</v>
      </c>
      <c r="T146" s="79">
        <v>0</v>
      </c>
      <c r="U146" s="79">
        <v>0</v>
      </c>
      <c r="V146" s="82" t="s">
        <v>791</v>
      </c>
      <c r="W146" s="79" t="s">
        <v>414</v>
      </c>
      <c r="X146" s="79">
        <v>1</v>
      </c>
      <c r="Y146" s="79" t="s">
        <v>396</v>
      </c>
      <c r="Z146" s="79">
        <v>0</v>
      </c>
      <c r="AA146" s="57">
        <v>18129064.600000001</v>
      </c>
      <c r="AB146" s="57">
        <v>9496176.6999999993</v>
      </c>
      <c r="AC146" s="57">
        <v>0</v>
      </c>
      <c r="AD146" s="57">
        <v>8632887.9000000004</v>
      </c>
      <c r="AE146" s="57">
        <v>0</v>
      </c>
      <c r="AF146" s="57">
        <v>0</v>
      </c>
      <c r="AG146" s="57">
        <v>0</v>
      </c>
      <c r="AH146" s="57">
        <v>0</v>
      </c>
      <c r="AI146" s="57"/>
      <c r="AJ146" s="57">
        <v>8632887.9000000004</v>
      </c>
      <c r="AK146" s="57">
        <v>0</v>
      </c>
      <c r="AL146" s="76" t="s">
        <v>36</v>
      </c>
    </row>
    <row r="147" spans="1:38" ht="45" customHeight="1">
      <c r="A147" s="8"/>
      <c r="B147" s="8"/>
      <c r="C147" s="26">
        <v>142</v>
      </c>
      <c r="D147" s="79" t="s">
        <v>238</v>
      </c>
      <c r="E147" s="79"/>
      <c r="F147" s="79" t="s">
        <v>277</v>
      </c>
      <c r="G147" s="79" t="s">
        <v>116</v>
      </c>
      <c r="H147" s="79" t="s">
        <v>417</v>
      </c>
      <c r="I147" s="79"/>
      <c r="J147" s="79">
        <v>0</v>
      </c>
      <c r="K147" s="79" t="s">
        <v>173</v>
      </c>
      <c r="L147" s="79" t="s">
        <v>221</v>
      </c>
      <c r="M147" s="79" t="s">
        <v>906</v>
      </c>
      <c r="N147" s="79" t="s">
        <v>210</v>
      </c>
      <c r="O147" s="79" t="s">
        <v>451</v>
      </c>
      <c r="P147" s="79">
        <v>15119</v>
      </c>
      <c r="Q147" s="79">
        <v>37</v>
      </c>
      <c r="R147" s="79">
        <v>0</v>
      </c>
      <c r="S147" s="79">
        <v>0</v>
      </c>
      <c r="T147" s="79">
        <v>0</v>
      </c>
      <c r="U147" s="79">
        <v>0</v>
      </c>
      <c r="V147" s="82" t="s">
        <v>691</v>
      </c>
      <c r="W147" s="79" t="s">
        <v>414</v>
      </c>
      <c r="X147" s="79">
        <v>1</v>
      </c>
      <c r="Y147" s="79" t="s">
        <v>396</v>
      </c>
      <c r="Z147" s="79">
        <v>0</v>
      </c>
      <c r="AA147" s="57">
        <v>1107905.82</v>
      </c>
      <c r="AB147" s="57">
        <v>443162.31</v>
      </c>
      <c r="AC147" s="57">
        <v>0</v>
      </c>
      <c r="AD147" s="57">
        <v>664743.51</v>
      </c>
      <c r="AE147" s="57">
        <v>0</v>
      </c>
      <c r="AF147" s="57">
        <v>0</v>
      </c>
      <c r="AG147" s="57">
        <v>0</v>
      </c>
      <c r="AH147" s="57">
        <v>0</v>
      </c>
      <c r="AI147" s="57"/>
      <c r="AJ147" s="57">
        <v>664743.51</v>
      </c>
      <c r="AK147" s="57">
        <v>0</v>
      </c>
      <c r="AL147" s="76" t="s">
        <v>36</v>
      </c>
    </row>
    <row r="148" spans="1:38" ht="36" customHeight="1">
      <c r="A148" s="8"/>
      <c r="B148" s="8"/>
      <c r="C148" s="26">
        <v>143</v>
      </c>
      <c r="D148" s="79" t="s">
        <v>238</v>
      </c>
      <c r="E148" s="79"/>
      <c r="F148" s="79" t="s">
        <v>277</v>
      </c>
      <c r="G148" s="79" t="s">
        <v>100</v>
      </c>
      <c r="H148" s="79" t="s">
        <v>417</v>
      </c>
      <c r="I148" s="79"/>
      <c r="J148" s="79">
        <v>0</v>
      </c>
      <c r="K148" s="79" t="s">
        <v>173</v>
      </c>
      <c r="L148" s="79" t="s">
        <v>221</v>
      </c>
      <c r="M148" s="79" t="s">
        <v>907</v>
      </c>
      <c r="N148" s="79" t="s">
        <v>210</v>
      </c>
      <c r="O148" s="79" t="s">
        <v>160</v>
      </c>
      <c r="P148" s="79">
        <v>3505</v>
      </c>
      <c r="Q148" s="79">
        <v>33</v>
      </c>
      <c r="R148" s="79" t="s">
        <v>258</v>
      </c>
      <c r="S148" s="79" t="s">
        <v>230</v>
      </c>
      <c r="T148" s="79">
        <v>2014</v>
      </c>
      <c r="U148" s="79">
        <v>4800</v>
      </c>
      <c r="V148" s="82" t="s">
        <v>25</v>
      </c>
      <c r="W148" s="79" t="s">
        <v>414</v>
      </c>
      <c r="X148" s="79">
        <v>1</v>
      </c>
      <c r="Y148" s="79" t="s">
        <v>396</v>
      </c>
      <c r="Z148" s="79">
        <v>0</v>
      </c>
      <c r="AA148" s="57">
        <v>9702066.1277800016</v>
      </c>
      <c r="AB148" s="57">
        <v>5709438.7577800006</v>
      </c>
      <c r="AC148" s="57">
        <v>0</v>
      </c>
      <c r="AD148" s="57">
        <v>3992627.37</v>
      </c>
      <c r="AE148" s="57">
        <v>0</v>
      </c>
      <c r="AF148" s="57">
        <v>0</v>
      </c>
      <c r="AG148" s="57">
        <v>0</v>
      </c>
      <c r="AH148" s="57">
        <v>0</v>
      </c>
      <c r="AI148" s="57"/>
      <c r="AJ148" s="57">
        <v>3992627.37</v>
      </c>
      <c r="AK148" s="57">
        <v>0</v>
      </c>
      <c r="AL148" s="76" t="s">
        <v>36</v>
      </c>
    </row>
    <row r="149" spans="1:38" ht="36" customHeight="1">
      <c r="A149" s="8"/>
      <c r="B149" s="8"/>
      <c r="C149" s="26">
        <v>144</v>
      </c>
      <c r="D149" s="79" t="s">
        <v>238</v>
      </c>
      <c r="E149" s="79"/>
      <c r="F149" s="79" t="s">
        <v>741</v>
      </c>
      <c r="G149" s="79" t="s">
        <v>741</v>
      </c>
      <c r="H149" s="79" t="s">
        <v>246</v>
      </c>
      <c r="I149" s="79"/>
      <c r="J149" s="79">
        <v>0</v>
      </c>
      <c r="K149" s="79">
        <v>0</v>
      </c>
      <c r="L149" s="79">
        <v>0</v>
      </c>
      <c r="M149" s="79" t="s">
        <v>905</v>
      </c>
      <c r="N149" s="79" t="s">
        <v>787</v>
      </c>
      <c r="O149" s="79" t="s">
        <v>144</v>
      </c>
      <c r="P149" s="79">
        <v>21659</v>
      </c>
      <c r="Q149" s="79">
        <v>142</v>
      </c>
      <c r="R149" s="79">
        <v>0</v>
      </c>
      <c r="S149" s="79">
        <v>0</v>
      </c>
      <c r="T149" s="79">
        <v>0</v>
      </c>
      <c r="U149" s="79">
        <v>0</v>
      </c>
      <c r="V149" s="82" t="s">
        <v>739</v>
      </c>
      <c r="W149" s="79" t="s">
        <v>697</v>
      </c>
      <c r="X149" s="79">
        <v>1</v>
      </c>
      <c r="Y149" s="79" t="s">
        <v>396</v>
      </c>
      <c r="Z149" s="79">
        <v>0</v>
      </c>
      <c r="AA149" s="57">
        <v>2257528.0099999998</v>
      </c>
      <c r="AB149" s="57">
        <v>0</v>
      </c>
      <c r="AC149" s="57">
        <v>0</v>
      </c>
      <c r="AD149" s="57">
        <v>0</v>
      </c>
      <c r="AE149" s="57">
        <v>2257528.0099999998</v>
      </c>
      <c r="AF149" s="57">
        <v>0</v>
      </c>
      <c r="AG149" s="57">
        <v>0</v>
      </c>
      <c r="AH149" s="57">
        <v>0</v>
      </c>
      <c r="AI149" s="57"/>
      <c r="AJ149" s="57">
        <v>2257528.0099999998</v>
      </c>
      <c r="AK149" s="57">
        <v>0</v>
      </c>
      <c r="AL149" s="76" t="s">
        <v>713</v>
      </c>
    </row>
    <row r="150" spans="1:38" ht="73.5" customHeight="1">
      <c r="A150" s="7"/>
      <c r="B150" s="7"/>
      <c r="C150" s="26">
        <v>145</v>
      </c>
      <c r="D150" s="79" t="s">
        <v>238</v>
      </c>
      <c r="E150" s="79"/>
      <c r="F150" s="79" t="s">
        <v>741</v>
      </c>
      <c r="G150" s="79" t="s">
        <v>741</v>
      </c>
      <c r="H150" s="79" t="s">
        <v>447</v>
      </c>
      <c r="I150" s="79"/>
      <c r="J150" s="79">
        <v>0</v>
      </c>
      <c r="K150" s="79">
        <v>0</v>
      </c>
      <c r="L150" s="79">
        <v>0</v>
      </c>
      <c r="M150" s="79">
        <v>0</v>
      </c>
      <c r="N150" s="79">
        <v>0</v>
      </c>
      <c r="O150" s="79">
        <v>0</v>
      </c>
      <c r="P150" s="79">
        <v>0</v>
      </c>
      <c r="Q150" s="79">
        <v>0</v>
      </c>
      <c r="R150" s="79">
        <v>0</v>
      </c>
      <c r="S150" s="79">
        <v>0</v>
      </c>
      <c r="T150" s="79">
        <v>0</v>
      </c>
      <c r="U150" s="79">
        <v>0</v>
      </c>
      <c r="V150" s="82" t="s">
        <v>817</v>
      </c>
      <c r="W150" s="79" t="s">
        <v>415</v>
      </c>
      <c r="X150" s="79">
        <v>1</v>
      </c>
      <c r="Y150" s="79" t="s">
        <v>396</v>
      </c>
      <c r="Z150" s="79">
        <v>0</v>
      </c>
      <c r="AA150" s="57">
        <v>1609284</v>
      </c>
      <c r="AB150" s="57">
        <v>0</v>
      </c>
      <c r="AC150" s="57">
        <v>0</v>
      </c>
      <c r="AD150" s="57">
        <v>0</v>
      </c>
      <c r="AE150" s="57">
        <v>0</v>
      </c>
      <c r="AF150" s="57">
        <v>0</v>
      </c>
      <c r="AG150" s="57">
        <v>0</v>
      </c>
      <c r="AH150" s="57">
        <v>0</v>
      </c>
      <c r="AI150" s="57">
        <v>1609284</v>
      </c>
      <c r="AJ150" s="57">
        <v>1609284</v>
      </c>
      <c r="AK150" s="57">
        <v>0</v>
      </c>
      <c r="AL150" s="76" t="s">
        <v>926</v>
      </c>
    </row>
    <row r="151" spans="1:38" ht="45" customHeight="1">
      <c r="A151" s="8"/>
      <c r="B151" s="8"/>
      <c r="C151" s="26">
        <v>146</v>
      </c>
      <c r="D151" s="79" t="s">
        <v>238</v>
      </c>
      <c r="E151" s="79"/>
      <c r="F151" s="79" t="s">
        <v>107</v>
      </c>
      <c r="G151" s="79" t="s">
        <v>108</v>
      </c>
      <c r="H151" s="79" t="s">
        <v>417</v>
      </c>
      <c r="I151" s="79"/>
      <c r="J151" s="79">
        <v>0</v>
      </c>
      <c r="K151" s="79">
        <v>0</v>
      </c>
      <c r="L151" s="79">
        <v>0</v>
      </c>
      <c r="M151" s="79">
        <v>0</v>
      </c>
      <c r="N151" s="79">
        <v>0</v>
      </c>
      <c r="O151" s="79">
        <v>0</v>
      </c>
      <c r="P151" s="79">
        <v>67408</v>
      </c>
      <c r="Q151" s="79">
        <v>1639</v>
      </c>
      <c r="R151" s="79">
        <v>0</v>
      </c>
      <c r="S151" s="79">
        <v>0</v>
      </c>
      <c r="T151" s="79">
        <v>0</v>
      </c>
      <c r="U151" s="79">
        <v>0</v>
      </c>
      <c r="V151" s="97" t="s">
        <v>440</v>
      </c>
      <c r="W151" s="79" t="s">
        <v>415</v>
      </c>
      <c r="X151" s="79">
        <v>1</v>
      </c>
      <c r="Y151" s="79" t="s">
        <v>396</v>
      </c>
      <c r="Z151" s="79">
        <v>0</v>
      </c>
      <c r="AA151" s="57">
        <v>1659548.83</v>
      </c>
      <c r="AB151" s="57">
        <v>1659548.83</v>
      </c>
      <c r="AC151" s="57">
        <v>0</v>
      </c>
      <c r="AD151" s="57">
        <v>0</v>
      </c>
      <c r="AE151" s="57">
        <v>0</v>
      </c>
      <c r="AF151" s="57">
        <v>0</v>
      </c>
      <c r="AG151" s="57">
        <v>0</v>
      </c>
      <c r="AH151" s="57">
        <v>0</v>
      </c>
      <c r="AI151" s="57"/>
      <c r="AJ151" s="57">
        <v>0</v>
      </c>
      <c r="AK151" s="57">
        <v>0</v>
      </c>
      <c r="AL151" s="76" t="s">
        <v>926</v>
      </c>
    </row>
    <row r="152" spans="1:38" ht="45" customHeight="1">
      <c r="A152" s="8"/>
      <c r="B152" s="8"/>
      <c r="C152" s="26">
        <v>147</v>
      </c>
      <c r="D152" s="79" t="s">
        <v>238</v>
      </c>
      <c r="E152" s="79"/>
      <c r="F152" s="79" t="s">
        <v>107</v>
      </c>
      <c r="G152" s="79" t="s">
        <v>108</v>
      </c>
      <c r="H152" s="79" t="s">
        <v>417</v>
      </c>
      <c r="I152" s="79"/>
      <c r="J152" s="79">
        <v>0</v>
      </c>
      <c r="K152" s="79" t="s">
        <v>187</v>
      </c>
      <c r="L152" s="79" t="s">
        <v>222</v>
      </c>
      <c r="M152" s="79" t="s">
        <v>908</v>
      </c>
      <c r="N152" s="79" t="s">
        <v>211</v>
      </c>
      <c r="O152" s="79" t="s">
        <v>144</v>
      </c>
      <c r="P152" s="79">
        <v>67408</v>
      </c>
      <c r="Q152" s="79">
        <v>1639</v>
      </c>
      <c r="R152" s="79" t="s">
        <v>243</v>
      </c>
      <c r="S152" s="79" t="s">
        <v>230</v>
      </c>
      <c r="T152" s="79" t="s">
        <v>427</v>
      </c>
      <c r="U152" s="79" t="e">
        <v>#DIV/0!</v>
      </c>
      <c r="V152" s="82" t="s">
        <v>260</v>
      </c>
      <c r="W152" s="79" t="s">
        <v>414</v>
      </c>
      <c r="X152" s="79">
        <v>1</v>
      </c>
      <c r="Y152" s="79" t="s">
        <v>396</v>
      </c>
      <c r="Z152" s="79">
        <v>0</v>
      </c>
      <c r="AA152" s="57">
        <v>6965446.5899999999</v>
      </c>
      <c r="AB152" s="57">
        <v>2769646.59</v>
      </c>
      <c r="AC152" s="57">
        <v>0</v>
      </c>
      <c r="AD152" s="57">
        <v>0</v>
      </c>
      <c r="AE152" s="57">
        <v>0</v>
      </c>
      <c r="AF152" s="57">
        <v>4195800</v>
      </c>
      <c r="AG152" s="57">
        <v>0</v>
      </c>
      <c r="AH152" s="57">
        <v>0</v>
      </c>
      <c r="AI152" s="57"/>
      <c r="AJ152" s="57">
        <v>4195800</v>
      </c>
      <c r="AK152" s="57">
        <v>0</v>
      </c>
      <c r="AL152" s="76" t="s">
        <v>36</v>
      </c>
    </row>
    <row r="153" spans="1:38" ht="56.25" customHeight="1">
      <c r="A153" s="8"/>
      <c r="B153" s="8"/>
      <c r="C153" s="26">
        <v>148</v>
      </c>
      <c r="D153" s="79" t="s">
        <v>238</v>
      </c>
      <c r="E153" s="79"/>
      <c r="F153" s="79" t="s">
        <v>107</v>
      </c>
      <c r="G153" s="79" t="s">
        <v>108</v>
      </c>
      <c r="H153" s="79" t="s">
        <v>373</v>
      </c>
      <c r="I153" s="79"/>
      <c r="J153" s="79">
        <v>0</v>
      </c>
      <c r="K153" s="79">
        <v>0</v>
      </c>
      <c r="L153" s="79">
        <v>0</v>
      </c>
      <c r="M153" s="79">
        <v>0</v>
      </c>
      <c r="N153" s="79">
        <v>0</v>
      </c>
      <c r="O153" s="79">
        <v>0</v>
      </c>
      <c r="P153" s="79">
        <v>0</v>
      </c>
      <c r="Q153" s="79">
        <v>0</v>
      </c>
      <c r="R153" s="79">
        <v>0</v>
      </c>
      <c r="S153" s="79">
        <v>0</v>
      </c>
      <c r="T153" s="79">
        <v>0</v>
      </c>
      <c r="U153" s="79">
        <v>0</v>
      </c>
      <c r="V153" s="97" t="s">
        <v>700</v>
      </c>
      <c r="W153" s="79" t="s">
        <v>414</v>
      </c>
      <c r="X153" s="79">
        <v>1</v>
      </c>
      <c r="Y153" s="79" t="s">
        <v>396</v>
      </c>
      <c r="Z153" s="79">
        <v>0</v>
      </c>
      <c r="AA153" s="57">
        <v>6102697.4405100001</v>
      </c>
      <c r="AB153" s="57">
        <v>6102697.4405100001</v>
      </c>
      <c r="AC153" s="57">
        <v>0</v>
      </c>
      <c r="AD153" s="57">
        <v>0</v>
      </c>
      <c r="AE153" s="57">
        <v>0</v>
      </c>
      <c r="AF153" s="57">
        <v>0</v>
      </c>
      <c r="AG153" s="57">
        <v>0</v>
      </c>
      <c r="AH153" s="57">
        <v>0</v>
      </c>
      <c r="AI153" s="57"/>
      <c r="AJ153" s="57">
        <v>0</v>
      </c>
      <c r="AK153" s="57">
        <v>0</v>
      </c>
      <c r="AL153" s="76" t="s">
        <v>805</v>
      </c>
    </row>
    <row r="154" spans="1:38" ht="45" customHeight="1">
      <c r="A154" s="8"/>
      <c r="B154" s="8"/>
      <c r="C154" s="26">
        <v>149</v>
      </c>
      <c r="D154" s="79" t="s">
        <v>238</v>
      </c>
      <c r="E154" s="79"/>
      <c r="F154" s="79" t="s">
        <v>107</v>
      </c>
      <c r="G154" s="79" t="s">
        <v>108</v>
      </c>
      <c r="H154" s="79" t="s">
        <v>417</v>
      </c>
      <c r="I154" s="79"/>
      <c r="J154" s="79">
        <v>0</v>
      </c>
      <c r="K154" s="79" t="s">
        <v>187</v>
      </c>
      <c r="L154" s="79" t="s">
        <v>222</v>
      </c>
      <c r="M154" s="79" t="s">
        <v>908</v>
      </c>
      <c r="N154" s="79" t="s">
        <v>211</v>
      </c>
      <c r="O154" s="79" t="s">
        <v>144</v>
      </c>
      <c r="P154" s="79">
        <v>67408</v>
      </c>
      <c r="Q154" s="79">
        <v>1639</v>
      </c>
      <c r="R154" s="79" t="s">
        <v>243</v>
      </c>
      <c r="S154" s="79" t="s">
        <v>230</v>
      </c>
      <c r="T154" s="79" t="s">
        <v>427</v>
      </c>
      <c r="U154" s="79" t="e">
        <v>#DIV/0!</v>
      </c>
      <c r="V154" s="82" t="s">
        <v>286</v>
      </c>
      <c r="W154" s="79" t="s">
        <v>414</v>
      </c>
      <c r="X154" s="79">
        <v>1</v>
      </c>
      <c r="Y154" s="79" t="s">
        <v>396</v>
      </c>
      <c r="Z154" s="79">
        <v>0</v>
      </c>
      <c r="AA154" s="57">
        <v>11976855.550000001</v>
      </c>
      <c r="AB154" s="57">
        <v>4162379.43</v>
      </c>
      <c r="AC154" s="57">
        <v>0</v>
      </c>
      <c r="AD154" s="57">
        <v>1520776.12</v>
      </c>
      <c r="AE154" s="57">
        <v>0</v>
      </c>
      <c r="AF154" s="57">
        <v>6293700</v>
      </c>
      <c r="AG154" s="57">
        <v>0</v>
      </c>
      <c r="AH154" s="57">
        <v>0</v>
      </c>
      <c r="AI154" s="57"/>
      <c r="AJ154" s="57">
        <v>7814476.1200000001</v>
      </c>
      <c r="AK154" s="57">
        <v>0</v>
      </c>
      <c r="AL154" s="76" t="s">
        <v>36</v>
      </c>
    </row>
    <row r="155" spans="1:38" ht="33.75" customHeight="1">
      <c r="A155" s="8"/>
      <c r="B155" s="8"/>
      <c r="C155" s="26">
        <v>150</v>
      </c>
      <c r="D155" s="79" t="s">
        <v>238</v>
      </c>
      <c r="E155" s="79"/>
      <c r="F155" s="79" t="s">
        <v>107</v>
      </c>
      <c r="G155" s="79" t="s">
        <v>108</v>
      </c>
      <c r="H155" s="79" t="s">
        <v>246</v>
      </c>
      <c r="I155" s="79"/>
      <c r="J155" s="79">
        <v>0</v>
      </c>
      <c r="K155" s="79">
        <v>0</v>
      </c>
      <c r="L155" s="79">
        <v>0</v>
      </c>
      <c r="M155" s="79" t="s">
        <v>908</v>
      </c>
      <c r="N155" s="79" t="s">
        <v>211</v>
      </c>
      <c r="O155" s="79" t="s">
        <v>144</v>
      </c>
      <c r="P155" s="79">
        <v>67408</v>
      </c>
      <c r="Q155" s="79">
        <v>1639</v>
      </c>
      <c r="R155" s="79">
        <v>0</v>
      </c>
      <c r="S155" s="79">
        <v>0</v>
      </c>
      <c r="T155" s="79">
        <v>0</v>
      </c>
      <c r="U155" s="79">
        <v>0</v>
      </c>
      <c r="V155" s="82" t="s">
        <v>740</v>
      </c>
      <c r="W155" s="79" t="s">
        <v>697</v>
      </c>
      <c r="X155" s="79">
        <v>1</v>
      </c>
      <c r="Y155" s="79" t="s">
        <v>396</v>
      </c>
      <c r="Z155" s="79">
        <v>0</v>
      </c>
      <c r="AA155" s="57">
        <v>2732297.82</v>
      </c>
      <c r="AB155" s="57">
        <v>0</v>
      </c>
      <c r="AC155" s="57">
        <v>0</v>
      </c>
      <c r="AD155" s="57">
        <v>0</v>
      </c>
      <c r="AE155" s="57">
        <v>2732297.82</v>
      </c>
      <c r="AF155" s="57">
        <v>0</v>
      </c>
      <c r="AG155" s="57">
        <v>0</v>
      </c>
      <c r="AH155" s="57">
        <v>0</v>
      </c>
      <c r="AI155" s="57"/>
      <c r="AJ155" s="57">
        <v>2732297.82</v>
      </c>
      <c r="AK155" s="57">
        <v>0</v>
      </c>
      <c r="AL155" s="76" t="s">
        <v>713</v>
      </c>
    </row>
    <row r="156" spans="1:38" ht="45" customHeight="1">
      <c r="A156" s="8"/>
      <c r="B156" s="8"/>
      <c r="C156" s="26">
        <v>151</v>
      </c>
      <c r="D156" s="79" t="s">
        <v>238</v>
      </c>
      <c r="E156" s="79"/>
      <c r="F156" s="79" t="s">
        <v>107</v>
      </c>
      <c r="G156" s="79" t="s">
        <v>108</v>
      </c>
      <c r="H156" s="79" t="s">
        <v>246</v>
      </c>
      <c r="I156" s="79"/>
      <c r="J156" s="79">
        <v>0</v>
      </c>
      <c r="K156" s="79">
        <v>0</v>
      </c>
      <c r="L156" s="79">
        <v>0</v>
      </c>
      <c r="M156" s="79">
        <v>0</v>
      </c>
      <c r="N156" s="79">
        <v>0</v>
      </c>
      <c r="O156" s="79">
        <v>0</v>
      </c>
      <c r="P156" s="79">
        <v>0</v>
      </c>
      <c r="Q156" s="79">
        <v>0</v>
      </c>
      <c r="R156" s="79">
        <v>0</v>
      </c>
      <c r="S156" s="79">
        <v>0</v>
      </c>
      <c r="T156" s="79">
        <v>0</v>
      </c>
      <c r="U156" s="79">
        <v>0</v>
      </c>
      <c r="V156" s="82" t="s">
        <v>261</v>
      </c>
      <c r="W156" s="79" t="s">
        <v>697</v>
      </c>
      <c r="X156" s="79">
        <v>2</v>
      </c>
      <c r="Y156" s="79" t="s">
        <v>396</v>
      </c>
      <c r="Z156" s="79">
        <v>0</v>
      </c>
      <c r="AA156" s="57">
        <v>2217780</v>
      </c>
      <c r="AB156" s="57">
        <v>0</v>
      </c>
      <c r="AC156" s="57">
        <v>0</v>
      </c>
      <c r="AD156" s="57">
        <v>0</v>
      </c>
      <c r="AE156" s="57">
        <v>0</v>
      </c>
      <c r="AF156" s="57">
        <v>2217780</v>
      </c>
      <c r="AG156" s="57">
        <v>0</v>
      </c>
      <c r="AH156" s="57">
        <v>0</v>
      </c>
      <c r="AI156" s="57"/>
      <c r="AJ156" s="57">
        <v>2217780</v>
      </c>
      <c r="AK156" s="57">
        <v>0</v>
      </c>
      <c r="AL156" s="76" t="s">
        <v>713</v>
      </c>
    </row>
    <row r="157" spans="1:38" ht="33.75" customHeight="1">
      <c r="A157" s="8"/>
      <c r="B157" s="8"/>
      <c r="C157" s="19">
        <v>152</v>
      </c>
      <c r="D157" s="79" t="s">
        <v>239</v>
      </c>
      <c r="E157" s="79"/>
      <c r="F157" s="79" t="s">
        <v>80</v>
      </c>
      <c r="G157" s="79" t="s">
        <v>81</v>
      </c>
      <c r="H157" s="79" t="s">
        <v>246</v>
      </c>
      <c r="I157" s="79" t="s">
        <v>230</v>
      </c>
      <c r="J157" s="79" t="s">
        <v>230</v>
      </c>
      <c r="K157" s="79" t="s">
        <v>192</v>
      </c>
      <c r="L157" s="79" t="s">
        <v>223</v>
      </c>
      <c r="M157" s="79" t="s">
        <v>909</v>
      </c>
      <c r="N157" s="79" t="s">
        <v>216</v>
      </c>
      <c r="O157" s="79" t="s">
        <v>138</v>
      </c>
      <c r="P157" s="79">
        <v>1313</v>
      </c>
      <c r="Q157" s="79">
        <v>1300</v>
      </c>
      <c r="R157" s="79" t="s">
        <v>258</v>
      </c>
      <c r="S157" s="79" t="s">
        <v>230</v>
      </c>
      <c r="T157" s="79">
        <v>2007</v>
      </c>
      <c r="U157" s="79">
        <v>1313.7034446382431</v>
      </c>
      <c r="V157" s="82" t="s">
        <v>17</v>
      </c>
      <c r="W157" s="79" t="s">
        <v>414</v>
      </c>
      <c r="X157" s="79">
        <v>1</v>
      </c>
      <c r="Y157" s="79" t="s">
        <v>396</v>
      </c>
      <c r="Z157" s="79">
        <v>0</v>
      </c>
      <c r="AA157" s="57">
        <v>1727568.3928100131</v>
      </c>
      <c r="AB157" s="57">
        <v>0</v>
      </c>
      <c r="AC157" s="57">
        <v>0</v>
      </c>
      <c r="AD157" s="57">
        <v>790997.80281001329</v>
      </c>
      <c r="AE157" s="57">
        <v>0</v>
      </c>
      <c r="AF157" s="57">
        <v>936570.59</v>
      </c>
      <c r="AG157" s="57">
        <v>0</v>
      </c>
      <c r="AH157" s="57">
        <v>0</v>
      </c>
      <c r="AI157" s="57"/>
      <c r="AJ157" s="57">
        <v>1727568.3928100131</v>
      </c>
      <c r="AK157" s="57">
        <v>0</v>
      </c>
      <c r="AL157" s="76" t="s">
        <v>36</v>
      </c>
    </row>
    <row r="158" spans="1:38" ht="33.75" customHeight="1">
      <c r="A158" s="78"/>
      <c r="B158" s="78"/>
      <c r="C158" s="19">
        <v>153</v>
      </c>
      <c r="D158" s="79" t="s">
        <v>239</v>
      </c>
      <c r="E158" s="79"/>
      <c r="F158" s="79" t="s">
        <v>80</v>
      </c>
      <c r="G158" s="79" t="s">
        <v>117</v>
      </c>
      <c r="H158" s="79" t="s">
        <v>417</v>
      </c>
      <c r="I158" s="79" t="s">
        <v>230</v>
      </c>
      <c r="J158" s="79">
        <v>0</v>
      </c>
      <c r="K158" s="79" t="s">
        <v>173</v>
      </c>
      <c r="L158" s="79" t="s">
        <v>220</v>
      </c>
      <c r="M158" s="79" t="s">
        <v>910</v>
      </c>
      <c r="N158" s="79" t="s">
        <v>216</v>
      </c>
      <c r="O158" s="79" t="s">
        <v>148</v>
      </c>
      <c r="P158" s="79">
        <v>2808</v>
      </c>
      <c r="Q158" s="79">
        <v>1</v>
      </c>
      <c r="R158" s="79" t="s">
        <v>128</v>
      </c>
      <c r="S158" s="79" t="s">
        <v>230</v>
      </c>
      <c r="T158" s="79">
        <v>2008</v>
      </c>
      <c r="U158" s="79">
        <v>4800</v>
      </c>
      <c r="V158" s="82" t="s">
        <v>31</v>
      </c>
      <c r="W158" s="79" t="s">
        <v>414</v>
      </c>
      <c r="X158" s="79">
        <v>1</v>
      </c>
      <c r="Y158" s="79" t="s">
        <v>396</v>
      </c>
      <c r="Z158" s="79" t="s">
        <v>424</v>
      </c>
      <c r="AA158" s="57">
        <v>8656330.2355500013</v>
      </c>
      <c r="AB158" s="57">
        <v>5193798.1399999997</v>
      </c>
      <c r="AC158" s="57">
        <v>0</v>
      </c>
      <c r="AD158" s="57">
        <v>665332.0955500016</v>
      </c>
      <c r="AE158" s="57">
        <v>0</v>
      </c>
      <c r="AF158" s="57">
        <v>2797200</v>
      </c>
      <c r="AG158" s="57">
        <v>0</v>
      </c>
      <c r="AH158" s="57">
        <v>0</v>
      </c>
      <c r="AI158" s="57"/>
      <c r="AJ158" s="57">
        <v>3462532.0955500016</v>
      </c>
      <c r="AK158" s="57">
        <v>0</v>
      </c>
      <c r="AL158" s="76" t="s">
        <v>713</v>
      </c>
    </row>
    <row r="159" spans="1:38" ht="22.5">
      <c r="A159" s="78"/>
      <c r="B159" s="78"/>
      <c r="C159" s="19">
        <v>154</v>
      </c>
      <c r="D159" s="79" t="s">
        <v>239</v>
      </c>
      <c r="E159" s="79"/>
      <c r="F159" s="79" t="s">
        <v>80</v>
      </c>
      <c r="G159" s="79" t="s">
        <v>818</v>
      </c>
      <c r="H159" s="79" t="s">
        <v>447</v>
      </c>
      <c r="I159" s="79"/>
      <c r="J159" s="79"/>
      <c r="K159" s="79"/>
      <c r="L159" s="79"/>
      <c r="M159" s="79"/>
      <c r="N159" s="79"/>
      <c r="O159" s="79"/>
      <c r="P159" s="79"/>
      <c r="Q159" s="79"/>
      <c r="R159" s="79"/>
      <c r="S159" s="79"/>
      <c r="T159" s="79"/>
      <c r="U159" s="79"/>
      <c r="V159" s="82" t="s">
        <v>819</v>
      </c>
      <c r="W159" s="79" t="s">
        <v>415</v>
      </c>
      <c r="X159" s="79">
        <v>1</v>
      </c>
      <c r="Y159" s="79" t="s">
        <v>396</v>
      </c>
      <c r="Z159" s="79"/>
      <c r="AA159" s="57">
        <v>1315928.95</v>
      </c>
      <c r="AB159" s="57">
        <v>0</v>
      </c>
      <c r="AC159" s="57">
        <v>0</v>
      </c>
      <c r="AD159" s="57">
        <v>0</v>
      </c>
      <c r="AE159" s="57">
        <v>0</v>
      </c>
      <c r="AF159" s="57">
        <v>0</v>
      </c>
      <c r="AG159" s="57">
        <v>0</v>
      </c>
      <c r="AH159" s="57">
        <v>0</v>
      </c>
      <c r="AI159" s="57">
        <v>1315928.95</v>
      </c>
      <c r="AJ159" s="57">
        <v>1315928.95</v>
      </c>
      <c r="AK159" s="57">
        <v>0</v>
      </c>
      <c r="AL159" s="76" t="s">
        <v>926</v>
      </c>
    </row>
    <row r="160" spans="1:38" ht="22.5" customHeight="1">
      <c r="A160" s="7"/>
      <c r="B160" s="7"/>
      <c r="C160" s="19">
        <v>155</v>
      </c>
      <c r="D160" s="79" t="s">
        <v>239</v>
      </c>
      <c r="E160" s="79"/>
      <c r="F160" s="79" t="s">
        <v>328</v>
      </c>
      <c r="G160" s="79" t="s">
        <v>329</v>
      </c>
      <c r="H160" s="79" t="s">
        <v>246</v>
      </c>
      <c r="I160" s="79"/>
      <c r="J160" s="79">
        <v>0</v>
      </c>
      <c r="K160" s="79" t="s">
        <v>251</v>
      </c>
      <c r="L160" s="79" t="s">
        <v>220</v>
      </c>
      <c r="M160" s="79">
        <v>120180039</v>
      </c>
      <c r="N160" s="79" t="s">
        <v>362</v>
      </c>
      <c r="O160" s="79" t="s">
        <v>363</v>
      </c>
      <c r="P160" s="79">
        <v>157</v>
      </c>
      <c r="Q160" s="79">
        <v>1</v>
      </c>
      <c r="R160" s="79">
        <v>0</v>
      </c>
      <c r="S160" s="79" t="s">
        <v>230</v>
      </c>
      <c r="T160" s="79">
        <v>2014</v>
      </c>
      <c r="U160" s="79">
        <v>30963.805859872609</v>
      </c>
      <c r="V160" s="82" t="s">
        <v>330</v>
      </c>
      <c r="W160" s="79" t="s">
        <v>414</v>
      </c>
      <c r="X160" s="79">
        <v>1</v>
      </c>
      <c r="Y160" s="79" t="s">
        <v>396</v>
      </c>
      <c r="Z160" s="79" t="s">
        <v>421</v>
      </c>
      <c r="AA160" s="57">
        <v>4861317.5199999996</v>
      </c>
      <c r="AB160" s="57">
        <v>0</v>
      </c>
      <c r="AC160" s="57">
        <v>0</v>
      </c>
      <c r="AD160" s="57">
        <v>3670419.0999999996</v>
      </c>
      <c r="AE160" s="57">
        <v>590898.42000000004</v>
      </c>
      <c r="AF160" s="57">
        <v>0</v>
      </c>
      <c r="AG160" s="57">
        <v>0</v>
      </c>
      <c r="AH160" s="57">
        <v>0</v>
      </c>
      <c r="AI160" s="57"/>
      <c r="AJ160" s="57">
        <v>4261317.5199999996</v>
      </c>
      <c r="AK160" s="57">
        <v>600000</v>
      </c>
      <c r="AL160" s="76" t="s">
        <v>36</v>
      </c>
    </row>
    <row r="161" spans="1:38" ht="22.5" customHeight="1">
      <c r="A161" s="7"/>
      <c r="B161" s="7"/>
      <c r="C161" s="19">
        <v>156</v>
      </c>
      <c r="D161" s="79" t="s">
        <v>239</v>
      </c>
      <c r="E161" s="79"/>
      <c r="F161" s="79" t="s">
        <v>328</v>
      </c>
      <c r="G161" s="79" t="s">
        <v>328</v>
      </c>
      <c r="H161" s="79" t="s">
        <v>246</v>
      </c>
      <c r="I161" s="79"/>
      <c r="J161" s="79">
        <v>0</v>
      </c>
      <c r="K161" s="79">
        <v>0</v>
      </c>
      <c r="L161" s="79">
        <v>0</v>
      </c>
      <c r="M161" s="79">
        <v>0</v>
      </c>
      <c r="N161" s="79">
        <v>0</v>
      </c>
      <c r="O161" s="79">
        <v>0</v>
      </c>
      <c r="P161" s="79">
        <v>0</v>
      </c>
      <c r="Q161" s="79">
        <v>0</v>
      </c>
      <c r="R161" s="79">
        <v>0</v>
      </c>
      <c r="S161" s="79">
        <v>0</v>
      </c>
      <c r="T161" s="79">
        <v>0</v>
      </c>
      <c r="U161" s="79">
        <v>0</v>
      </c>
      <c r="V161" s="82" t="s">
        <v>829</v>
      </c>
      <c r="W161" s="79" t="s">
        <v>414</v>
      </c>
      <c r="X161" s="79">
        <v>1</v>
      </c>
      <c r="Y161" s="79" t="s">
        <v>396</v>
      </c>
      <c r="Z161" s="79" t="s">
        <v>421</v>
      </c>
      <c r="AA161" s="57">
        <v>2957959.17</v>
      </c>
      <c r="AB161" s="57">
        <v>0</v>
      </c>
      <c r="AC161" s="57">
        <v>0</v>
      </c>
      <c r="AD161" s="57">
        <v>0</v>
      </c>
      <c r="AE161" s="57">
        <v>2957959.17</v>
      </c>
      <c r="AF161" s="57">
        <v>0</v>
      </c>
      <c r="AG161" s="57">
        <v>0</v>
      </c>
      <c r="AH161" s="57">
        <v>0</v>
      </c>
      <c r="AI161" s="57"/>
      <c r="AJ161" s="57">
        <v>2957959.17</v>
      </c>
      <c r="AK161" s="57">
        <v>0</v>
      </c>
      <c r="AL161" s="76" t="s">
        <v>713</v>
      </c>
    </row>
    <row r="162" spans="1:38" ht="33.75" customHeight="1">
      <c r="A162" s="7"/>
      <c r="B162" s="7"/>
      <c r="C162" s="19">
        <v>157</v>
      </c>
      <c r="D162" s="79" t="s">
        <v>239</v>
      </c>
      <c r="E162" s="79"/>
      <c r="F162" s="79" t="s">
        <v>82</v>
      </c>
      <c r="G162" s="79" t="s">
        <v>83</v>
      </c>
      <c r="H162" s="79" t="s">
        <v>246</v>
      </c>
      <c r="I162" s="79"/>
      <c r="J162" s="79">
        <v>0</v>
      </c>
      <c r="K162" s="79" t="s">
        <v>173</v>
      </c>
      <c r="L162" s="79" t="s">
        <v>220</v>
      </c>
      <c r="M162" s="79" t="s">
        <v>911</v>
      </c>
      <c r="N162" s="79" t="s">
        <v>218</v>
      </c>
      <c r="O162" s="79" t="s">
        <v>162</v>
      </c>
      <c r="P162" s="79">
        <v>624</v>
      </c>
      <c r="Q162" s="79">
        <v>0</v>
      </c>
      <c r="R162" s="79" t="s">
        <v>258</v>
      </c>
      <c r="S162" s="79" t="s">
        <v>230</v>
      </c>
      <c r="T162" s="79">
        <v>2012</v>
      </c>
      <c r="U162" s="79" t="e">
        <v>#REF!</v>
      </c>
      <c r="V162" s="82" t="s">
        <v>18</v>
      </c>
      <c r="W162" s="79" t="s">
        <v>414</v>
      </c>
      <c r="X162" s="79">
        <v>1</v>
      </c>
      <c r="Y162" s="79" t="s">
        <v>396</v>
      </c>
      <c r="Z162" s="79" t="s">
        <v>407</v>
      </c>
      <c r="AA162" s="57">
        <v>554875.42000000004</v>
      </c>
      <c r="AB162" s="57">
        <v>0</v>
      </c>
      <c r="AC162" s="57">
        <v>0</v>
      </c>
      <c r="AD162" s="57">
        <v>554875.42000000004</v>
      </c>
      <c r="AE162" s="57">
        <v>0</v>
      </c>
      <c r="AF162" s="57">
        <v>0</v>
      </c>
      <c r="AG162" s="57">
        <v>0</v>
      </c>
      <c r="AH162" s="57">
        <v>0</v>
      </c>
      <c r="AI162" s="57">
        <v>0</v>
      </c>
      <c r="AJ162" s="57">
        <v>554875.42000000004</v>
      </c>
      <c r="AK162" s="57">
        <v>0</v>
      </c>
      <c r="AL162" s="76" t="s">
        <v>36</v>
      </c>
    </row>
    <row r="163" spans="1:38" ht="29.25" customHeight="1">
      <c r="A163" s="4"/>
      <c r="B163" s="4"/>
      <c r="C163" s="19">
        <v>158</v>
      </c>
      <c r="D163" s="79" t="s">
        <v>239</v>
      </c>
      <c r="E163" s="79"/>
      <c r="F163" s="79" t="s">
        <v>84</v>
      </c>
      <c r="G163" s="79" t="s">
        <v>85</v>
      </c>
      <c r="H163" s="79" t="s">
        <v>246</v>
      </c>
      <c r="I163" s="79" t="s">
        <v>230</v>
      </c>
      <c r="J163" s="79">
        <v>0</v>
      </c>
      <c r="K163" s="79" t="s">
        <v>173</v>
      </c>
      <c r="L163" s="79" t="s">
        <v>220</v>
      </c>
      <c r="M163" s="79" t="s">
        <v>912</v>
      </c>
      <c r="N163" s="79" t="s">
        <v>182</v>
      </c>
      <c r="O163" s="79" t="s">
        <v>163</v>
      </c>
      <c r="P163" s="79">
        <v>862</v>
      </c>
      <c r="Q163" s="79">
        <v>9</v>
      </c>
      <c r="R163" s="79" t="s">
        <v>243</v>
      </c>
      <c r="S163" s="79" t="s">
        <v>230</v>
      </c>
      <c r="T163" s="79">
        <v>2008</v>
      </c>
      <c r="U163" s="79">
        <v>4523.4791067285378</v>
      </c>
      <c r="V163" s="82" t="s">
        <v>19</v>
      </c>
      <c r="W163" s="79" t="s">
        <v>414</v>
      </c>
      <c r="X163" s="79">
        <v>1</v>
      </c>
      <c r="Y163" s="79" t="s">
        <v>396</v>
      </c>
      <c r="Z163" s="79">
        <v>0</v>
      </c>
      <c r="AA163" s="57">
        <v>3907268.33</v>
      </c>
      <c r="AB163" s="57">
        <v>0</v>
      </c>
      <c r="AC163" s="57">
        <v>0</v>
      </c>
      <c r="AD163" s="57">
        <v>1178329.21</v>
      </c>
      <c r="AE163" s="57">
        <v>0</v>
      </c>
      <c r="AF163" s="57">
        <v>2728939.12</v>
      </c>
      <c r="AG163" s="57">
        <v>0</v>
      </c>
      <c r="AH163" s="57">
        <v>0</v>
      </c>
      <c r="AI163" s="57"/>
      <c r="AJ163" s="57">
        <v>3907268.33</v>
      </c>
      <c r="AK163" s="57">
        <v>0</v>
      </c>
      <c r="AL163" s="76" t="s">
        <v>36</v>
      </c>
    </row>
    <row r="164" spans="1:38" ht="29.25" customHeight="1">
      <c r="A164" s="4"/>
      <c r="B164" s="4"/>
      <c r="C164" s="19">
        <v>159</v>
      </c>
      <c r="D164" s="79" t="s">
        <v>239</v>
      </c>
      <c r="E164" s="79"/>
      <c r="F164" s="79" t="s">
        <v>84</v>
      </c>
      <c r="G164" s="79" t="s">
        <v>86</v>
      </c>
      <c r="H164" s="79" t="s">
        <v>246</v>
      </c>
      <c r="I164" s="79" t="s">
        <v>230</v>
      </c>
      <c r="J164" s="79">
        <v>0</v>
      </c>
      <c r="K164" s="79" t="s">
        <v>192</v>
      </c>
      <c r="L164" s="79" t="s">
        <v>220</v>
      </c>
      <c r="M164" s="79" t="s">
        <v>913</v>
      </c>
      <c r="N164" s="79" t="s">
        <v>182</v>
      </c>
      <c r="O164" s="79" t="s">
        <v>158</v>
      </c>
      <c r="P164" s="79">
        <v>725</v>
      </c>
      <c r="Q164" s="79">
        <v>9</v>
      </c>
      <c r="R164" s="79" t="s">
        <v>243</v>
      </c>
      <c r="S164" s="79" t="s">
        <v>230</v>
      </c>
      <c r="T164" s="79">
        <v>2008</v>
      </c>
      <c r="U164" s="79">
        <v>517.40062068965517</v>
      </c>
      <c r="V164" s="96" t="s">
        <v>20</v>
      </c>
      <c r="W164" s="79" t="s">
        <v>414</v>
      </c>
      <c r="X164" s="79">
        <v>2</v>
      </c>
      <c r="Y164" s="79" t="s">
        <v>396</v>
      </c>
      <c r="Z164" s="79">
        <v>0</v>
      </c>
      <c r="AA164" s="57">
        <v>375115.45</v>
      </c>
      <c r="AB164" s="57">
        <v>0</v>
      </c>
      <c r="AC164" s="57">
        <v>0</v>
      </c>
      <c r="AD164" s="57">
        <v>0</v>
      </c>
      <c r="AE164" s="57">
        <v>0</v>
      </c>
      <c r="AF164" s="57">
        <v>375115.45</v>
      </c>
      <c r="AG164" s="57">
        <v>0</v>
      </c>
      <c r="AH164" s="57">
        <v>0</v>
      </c>
      <c r="AI164" s="57"/>
      <c r="AJ164" s="57">
        <v>375115.45</v>
      </c>
      <c r="AK164" s="57">
        <v>0</v>
      </c>
      <c r="AL164" s="76" t="s">
        <v>36</v>
      </c>
    </row>
    <row r="165" spans="1:38" ht="29.25" customHeight="1">
      <c r="A165" s="4"/>
      <c r="B165" s="4"/>
      <c r="C165" s="19">
        <v>160</v>
      </c>
      <c r="D165" s="79" t="s">
        <v>239</v>
      </c>
      <c r="E165" s="79"/>
      <c r="F165" s="79" t="s">
        <v>84</v>
      </c>
      <c r="G165" s="79" t="s">
        <v>87</v>
      </c>
      <c r="H165" s="79" t="s">
        <v>246</v>
      </c>
      <c r="I165" s="79" t="s">
        <v>230</v>
      </c>
      <c r="J165" s="79">
        <v>0</v>
      </c>
      <c r="K165" s="79" t="s">
        <v>192</v>
      </c>
      <c r="L165" s="79" t="s">
        <v>220</v>
      </c>
      <c r="M165" s="79" t="s">
        <v>914</v>
      </c>
      <c r="N165" s="79" t="s">
        <v>182</v>
      </c>
      <c r="O165" s="79" t="s">
        <v>147</v>
      </c>
      <c r="P165" s="79">
        <v>576</v>
      </c>
      <c r="Q165" s="79">
        <v>4</v>
      </c>
      <c r="R165" s="79" t="s">
        <v>243</v>
      </c>
      <c r="S165" s="79" t="s">
        <v>230</v>
      </c>
      <c r="T165" s="79">
        <v>2008</v>
      </c>
      <c r="U165" s="79">
        <v>786.97496527777776</v>
      </c>
      <c r="V165" s="96" t="s">
        <v>21</v>
      </c>
      <c r="W165" s="79" t="s">
        <v>414</v>
      </c>
      <c r="X165" s="79">
        <v>2</v>
      </c>
      <c r="Y165" s="79" t="s">
        <v>396</v>
      </c>
      <c r="Z165" s="79">
        <v>0</v>
      </c>
      <c r="AA165" s="57">
        <v>453297.58</v>
      </c>
      <c r="AB165" s="57">
        <v>0</v>
      </c>
      <c r="AC165" s="57">
        <v>0</v>
      </c>
      <c r="AD165" s="57">
        <v>0</v>
      </c>
      <c r="AE165" s="57">
        <v>0</v>
      </c>
      <c r="AF165" s="57">
        <v>453297.58</v>
      </c>
      <c r="AG165" s="57">
        <v>0</v>
      </c>
      <c r="AH165" s="57">
        <v>0</v>
      </c>
      <c r="AI165" s="57"/>
      <c r="AJ165" s="57">
        <v>453297.58</v>
      </c>
      <c r="AK165" s="57">
        <v>0</v>
      </c>
      <c r="AL165" s="76" t="s">
        <v>36</v>
      </c>
    </row>
    <row r="166" spans="1:38" ht="45" customHeight="1">
      <c r="A166" s="4"/>
      <c r="B166" s="4"/>
      <c r="C166" s="19">
        <v>161</v>
      </c>
      <c r="D166" s="79" t="s">
        <v>239</v>
      </c>
      <c r="E166" s="79"/>
      <c r="F166" s="79" t="s">
        <v>331</v>
      </c>
      <c r="G166" s="79" t="s">
        <v>331</v>
      </c>
      <c r="H166" s="79" t="s">
        <v>417</v>
      </c>
      <c r="I166" s="79"/>
      <c r="J166" s="79">
        <v>0</v>
      </c>
      <c r="K166" s="79" t="s">
        <v>173</v>
      </c>
      <c r="L166" s="79" t="s">
        <v>221</v>
      </c>
      <c r="M166" s="79" t="s">
        <v>915</v>
      </c>
      <c r="N166" s="79" t="s">
        <v>364</v>
      </c>
      <c r="O166" s="79" t="s">
        <v>144</v>
      </c>
      <c r="P166" s="79">
        <v>3343</v>
      </c>
      <c r="Q166" s="79">
        <v>49</v>
      </c>
      <c r="R166" s="79">
        <v>0</v>
      </c>
      <c r="S166" s="79">
        <v>0</v>
      </c>
      <c r="T166" s="79">
        <v>0</v>
      </c>
      <c r="U166" s="79">
        <v>1022.3478435536942</v>
      </c>
      <c r="V166" s="82" t="s">
        <v>724</v>
      </c>
      <c r="W166" s="79" t="s">
        <v>414</v>
      </c>
      <c r="X166" s="79">
        <v>1</v>
      </c>
      <c r="Y166" s="79" t="s">
        <v>396</v>
      </c>
      <c r="Z166" s="79" t="s">
        <v>422</v>
      </c>
      <c r="AA166" s="57">
        <v>3417708.841</v>
      </c>
      <c r="AB166" s="57">
        <v>1908430.65</v>
      </c>
      <c r="AC166" s="57">
        <v>0</v>
      </c>
      <c r="AD166" s="57">
        <v>1509278.1910000001</v>
      </c>
      <c r="AE166" s="57">
        <v>0</v>
      </c>
      <c r="AF166" s="57">
        <v>0</v>
      </c>
      <c r="AG166" s="57">
        <v>0</v>
      </c>
      <c r="AH166" s="57">
        <v>0</v>
      </c>
      <c r="AI166" s="57"/>
      <c r="AJ166" s="57">
        <v>1509278.1910000001</v>
      </c>
      <c r="AK166" s="57">
        <v>0</v>
      </c>
      <c r="AL166" s="76" t="s">
        <v>36</v>
      </c>
    </row>
    <row r="167" spans="1:38" ht="33.75" customHeight="1">
      <c r="A167" s="7"/>
      <c r="B167" s="7"/>
      <c r="C167" s="19">
        <v>162</v>
      </c>
      <c r="D167" s="79" t="s">
        <v>239</v>
      </c>
      <c r="E167" s="79"/>
      <c r="F167" s="79" t="s">
        <v>88</v>
      </c>
      <c r="G167" s="79" t="s">
        <v>118</v>
      </c>
      <c r="H167" s="79" t="s">
        <v>417</v>
      </c>
      <c r="I167" s="79"/>
      <c r="J167" s="79">
        <v>0</v>
      </c>
      <c r="K167" s="79" t="s">
        <v>173</v>
      </c>
      <c r="L167" s="79" t="s">
        <v>220</v>
      </c>
      <c r="M167" s="79" t="s">
        <v>916</v>
      </c>
      <c r="N167" s="79" t="s">
        <v>213</v>
      </c>
      <c r="O167" s="79" t="s">
        <v>140</v>
      </c>
      <c r="P167" s="79">
        <v>2567</v>
      </c>
      <c r="Q167" s="79">
        <v>69</v>
      </c>
      <c r="R167" s="79" t="s">
        <v>128</v>
      </c>
      <c r="S167" s="79" t="s">
        <v>230</v>
      </c>
      <c r="T167" s="79">
        <v>2009</v>
      </c>
      <c r="U167" s="79">
        <v>4800</v>
      </c>
      <c r="V167" s="82" t="s">
        <v>32</v>
      </c>
      <c r="W167" s="79" t="s">
        <v>414</v>
      </c>
      <c r="X167" s="79">
        <v>1</v>
      </c>
      <c r="Y167" s="79" t="s">
        <v>396</v>
      </c>
      <c r="Z167" s="79" t="s">
        <v>128</v>
      </c>
      <c r="AA167" s="57">
        <v>6097435.1199999992</v>
      </c>
      <c r="AB167" s="57">
        <v>2951774.78</v>
      </c>
      <c r="AC167" s="57">
        <v>0</v>
      </c>
      <c r="AD167" s="57">
        <v>3145660.34</v>
      </c>
      <c r="AE167" s="57">
        <v>0</v>
      </c>
      <c r="AF167" s="57">
        <v>0</v>
      </c>
      <c r="AG167" s="57">
        <v>0</v>
      </c>
      <c r="AH167" s="57">
        <v>0</v>
      </c>
      <c r="AI167" s="57"/>
      <c r="AJ167" s="57">
        <v>3145660.34</v>
      </c>
      <c r="AK167" s="57">
        <v>0</v>
      </c>
      <c r="AL167" s="76" t="s">
        <v>713</v>
      </c>
    </row>
    <row r="168" spans="1:38" ht="22.5" customHeight="1">
      <c r="A168" s="4"/>
      <c r="B168" s="4"/>
      <c r="C168" s="19">
        <v>163</v>
      </c>
      <c r="D168" s="79" t="s">
        <v>239</v>
      </c>
      <c r="E168" s="79"/>
      <c r="F168" s="79" t="s">
        <v>88</v>
      </c>
      <c r="G168" s="79" t="s">
        <v>88</v>
      </c>
      <c r="H168" s="79" t="s">
        <v>246</v>
      </c>
      <c r="I168" s="79"/>
      <c r="J168" s="79">
        <v>0</v>
      </c>
      <c r="K168" s="79">
        <v>0</v>
      </c>
      <c r="L168" s="79">
        <v>0</v>
      </c>
      <c r="M168" s="79" t="s">
        <v>917</v>
      </c>
      <c r="N168" s="79" t="s">
        <v>213</v>
      </c>
      <c r="O168" s="79" t="s">
        <v>144</v>
      </c>
      <c r="P168" s="79">
        <v>24120</v>
      </c>
      <c r="Q168" s="79">
        <v>3555</v>
      </c>
      <c r="R168" s="79">
        <v>0</v>
      </c>
      <c r="S168" s="79">
        <v>0</v>
      </c>
      <c r="T168" s="79">
        <v>0</v>
      </c>
      <c r="U168" s="79">
        <v>0</v>
      </c>
      <c r="V168" s="82" t="s">
        <v>779</v>
      </c>
      <c r="W168" s="79" t="s">
        <v>414</v>
      </c>
      <c r="X168" s="79">
        <v>1</v>
      </c>
      <c r="Y168" s="79" t="s">
        <v>396</v>
      </c>
      <c r="Z168" s="79">
        <v>0</v>
      </c>
      <c r="AA168" s="57">
        <v>2978068.05</v>
      </c>
      <c r="AB168" s="57">
        <v>0</v>
      </c>
      <c r="AC168" s="57">
        <v>0</v>
      </c>
      <c r="AD168" s="57">
        <v>0</v>
      </c>
      <c r="AE168" s="57">
        <v>2978068.05</v>
      </c>
      <c r="AF168" s="57">
        <v>0</v>
      </c>
      <c r="AG168" s="57">
        <v>0</v>
      </c>
      <c r="AH168" s="57">
        <v>0</v>
      </c>
      <c r="AI168" s="57"/>
      <c r="AJ168" s="57">
        <v>2978068.05</v>
      </c>
      <c r="AK168" s="57">
        <v>0</v>
      </c>
      <c r="AL168" s="76" t="s">
        <v>713</v>
      </c>
    </row>
    <row r="169" spans="1:38" ht="22.5" customHeight="1">
      <c r="A169" s="4"/>
      <c r="B169" s="4"/>
      <c r="C169" s="19">
        <v>164</v>
      </c>
      <c r="D169" s="79" t="s">
        <v>239</v>
      </c>
      <c r="E169" s="79"/>
      <c r="F169" s="79" t="s">
        <v>88</v>
      </c>
      <c r="G169" s="79" t="s">
        <v>832</v>
      </c>
      <c r="H169" s="79" t="s">
        <v>246</v>
      </c>
      <c r="I169" s="79"/>
      <c r="J169" s="79">
        <v>0</v>
      </c>
      <c r="K169" s="79">
        <v>0</v>
      </c>
      <c r="L169" s="79">
        <v>0</v>
      </c>
      <c r="M169" s="79" t="s">
        <v>917</v>
      </c>
      <c r="N169" s="79" t="s">
        <v>213</v>
      </c>
      <c r="O169" s="79" t="s">
        <v>144</v>
      </c>
      <c r="P169" s="79">
        <v>24120</v>
      </c>
      <c r="Q169" s="79">
        <v>3555</v>
      </c>
      <c r="R169" s="79">
        <v>0</v>
      </c>
      <c r="S169" s="79">
        <v>0</v>
      </c>
      <c r="T169" s="79">
        <v>0</v>
      </c>
      <c r="U169" s="79">
        <v>0</v>
      </c>
      <c r="V169" s="82" t="s">
        <v>780</v>
      </c>
      <c r="W169" s="79" t="s">
        <v>414</v>
      </c>
      <c r="X169" s="79">
        <v>1</v>
      </c>
      <c r="Y169" s="79" t="s">
        <v>396</v>
      </c>
      <c r="Z169" s="79">
        <v>0</v>
      </c>
      <c r="AA169" s="57">
        <v>800000</v>
      </c>
      <c r="AB169" s="57">
        <v>0</v>
      </c>
      <c r="AC169" s="57">
        <v>0</v>
      </c>
      <c r="AD169" s="57">
        <v>0</v>
      </c>
      <c r="AE169" s="57">
        <v>800000</v>
      </c>
      <c r="AF169" s="57">
        <v>0</v>
      </c>
      <c r="AG169" s="57">
        <v>0</v>
      </c>
      <c r="AH169" s="57">
        <v>0</v>
      </c>
      <c r="AI169" s="57"/>
      <c r="AJ169" s="57">
        <v>800000</v>
      </c>
      <c r="AK169" s="57">
        <v>0</v>
      </c>
      <c r="AL169" s="76" t="s">
        <v>713</v>
      </c>
    </row>
    <row r="170" spans="1:38" ht="22.5" customHeight="1">
      <c r="A170" s="4"/>
      <c r="B170" s="4"/>
      <c r="C170" s="19">
        <v>165</v>
      </c>
      <c r="D170" s="79" t="s">
        <v>239</v>
      </c>
      <c r="E170" s="79"/>
      <c r="F170" s="79" t="s">
        <v>88</v>
      </c>
      <c r="G170" s="79" t="s">
        <v>88</v>
      </c>
      <c r="H170" s="79" t="s">
        <v>417</v>
      </c>
      <c r="I170" s="79"/>
      <c r="J170" s="79">
        <v>0</v>
      </c>
      <c r="K170" s="79">
        <v>0</v>
      </c>
      <c r="L170" s="79">
        <v>0</v>
      </c>
      <c r="M170" s="79">
        <v>0</v>
      </c>
      <c r="N170" s="79">
        <v>0</v>
      </c>
      <c r="O170" s="79">
        <v>0</v>
      </c>
      <c r="P170" s="79">
        <v>24120</v>
      </c>
      <c r="Q170" s="79">
        <v>3555</v>
      </c>
      <c r="R170" s="79">
        <v>0</v>
      </c>
      <c r="S170" s="79">
        <v>0</v>
      </c>
      <c r="T170" s="79">
        <v>0</v>
      </c>
      <c r="U170" s="79">
        <v>0</v>
      </c>
      <c r="V170" s="82" t="s">
        <v>733</v>
      </c>
      <c r="W170" s="79" t="s">
        <v>414</v>
      </c>
      <c r="X170" s="79">
        <v>1</v>
      </c>
      <c r="Y170" s="79" t="s">
        <v>396</v>
      </c>
      <c r="Z170" s="79">
        <v>0</v>
      </c>
      <c r="AA170" s="57">
        <v>3706459.3299999996</v>
      </c>
      <c r="AB170" s="57">
        <v>190518.07</v>
      </c>
      <c r="AC170" s="57">
        <v>0</v>
      </c>
      <c r="AD170" s="57">
        <v>3515941.26</v>
      </c>
      <c r="AE170" s="57">
        <v>0</v>
      </c>
      <c r="AF170" s="57">
        <v>0</v>
      </c>
      <c r="AG170" s="57">
        <v>0</v>
      </c>
      <c r="AH170" s="57">
        <v>0</v>
      </c>
      <c r="AI170" s="57"/>
      <c r="AJ170" s="57">
        <v>3515941.26</v>
      </c>
      <c r="AK170" s="57">
        <v>0</v>
      </c>
      <c r="AL170" s="76" t="s">
        <v>36</v>
      </c>
    </row>
    <row r="171" spans="1:38" ht="22.5" customHeight="1">
      <c r="A171" s="4"/>
      <c r="B171" s="4"/>
      <c r="C171" s="19">
        <v>166</v>
      </c>
      <c r="D171" s="79" t="s">
        <v>239</v>
      </c>
      <c r="E171" s="79"/>
      <c r="F171" s="79" t="s">
        <v>88</v>
      </c>
      <c r="G171" s="79" t="s">
        <v>101</v>
      </c>
      <c r="H171" s="79" t="s">
        <v>417</v>
      </c>
      <c r="I171" s="79"/>
      <c r="J171" s="79">
        <v>0</v>
      </c>
      <c r="K171" s="79">
        <v>0</v>
      </c>
      <c r="L171" s="79">
        <v>0</v>
      </c>
      <c r="M171" s="79">
        <v>0</v>
      </c>
      <c r="N171" s="79">
        <v>0</v>
      </c>
      <c r="O171" s="79">
        <v>0</v>
      </c>
      <c r="P171" s="79">
        <v>3296</v>
      </c>
      <c r="Q171" s="79">
        <v>22</v>
      </c>
      <c r="R171" s="79">
        <v>0</v>
      </c>
      <c r="S171" s="79">
        <v>0</v>
      </c>
      <c r="T171" s="79">
        <v>0</v>
      </c>
      <c r="U171" s="79">
        <v>0</v>
      </c>
      <c r="V171" s="82" t="s">
        <v>775</v>
      </c>
      <c r="W171" s="79" t="s">
        <v>414</v>
      </c>
      <c r="X171" s="79">
        <v>1</v>
      </c>
      <c r="Y171" s="79" t="s">
        <v>396</v>
      </c>
      <c r="Z171" s="79">
        <v>0</v>
      </c>
      <c r="AA171" s="57">
        <v>24000344.399999999</v>
      </c>
      <c r="AB171" s="57">
        <v>10665113.809999999</v>
      </c>
      <c r="AC171" s="57">
        <v>0</v>
      </c>
      <c r="AD171" s="57">
        <v>2004887.9900000002</v>
      </c>
      <c r="AE171" s="57">
        <v>0</v>
      </c>
      <c r="AF171" s="57">
        <v>0</v>
      </c>
      <c r="AG171" s="57">
        <v>0</v>
      </c>
      <c r="AH171" s="57">
        <v>0</v>
      </c>
      <c r="AI171" s="57">
        <v>7130342.5999999996</v>
      </c>
      <c r="AJ171" s="57">
        <v>9135230.5899999999</v>
      </c>
      <c r="AK171" s="57">
        <v>4200000</v>
      </c>
      <c r="AL171" s="76" t="s">
        <v>36</v>
      </c>
    </row>
    <row r="172" spans="1:38" ht="33.75" customHeight="1">
      <c r="A172" s="4"/>
      <c r="B172" s="4"/>
      <c r="C172" s="19">
        <v>167</v>
      </c>
      <c r="D172" s="79" t="s">
        <v>239</v>
      </c>
      <c r="E172" s="79"/>
      <c r="F172" s="79" t="s">
        <v>89</v>
      </c>
      <c r="G172" s="79" t="s">
        <v>102</v>
      </c>
      <c r="H172" s="79" t="s">
        <v>417</v>
      </c>
      <c r="I172" s="79" t="s">
        <v>230</v>
      </c>
      <c r="J172" s="79" t="s">
        <v>230</v>
      </c>
      <c r="K172" s="79" t="s">
        <v>173</v>
      </c>
      <c r="L172" s="79" t="s">
        <v>220</v>
      </c>
      <c r="M172" s="79" t="s">
        <v>918</v>
      </c>
      <c r="N172" s="79" t="s">
        <v>214</v>
      </c>
      <c r="O172" s="79" t="s">
        <v>150</v>
      </c>
      <c r="P172" s="79">
        <v>3122</v>
      </c>
      <c r="Q172" s="79">
        <v>2683</v>
      </c>
      <c r="R172" s="79" t="s">
        <v>258</v>
      </c>
      <c r="S172" s="79" t="s">
        <v>230</v>
      </c>
      <c r="T172" s="79">
        <v>2013</v>
      </c>
      <c r="U172" s="79">
        <v>9662.7918255428576</v>
      </c>
      <c r="V172" s="82" t="s">
        <v>732</v>
      </c>
      <c r="W172" s="79" t="s">
        <v>414</v>
      </c>
      <c r="X172" s="79">
        <v>1</v>
      </c>
      <c r="Y172" s="79" t="s">
        <v>396</v>
      </c>
      <c r="Z172" s="79">
        <v>0</v>
      </c>
      <c r="AA172" s="57">
        <v>13527908.55576</v>
      </c>
      <c r="AB172" s="57">
        <v>9318061.7320319992</v>
      </c>
      <c r="AC172" s="57">
        <v>0</v>
      </c>
      <c r="AD172" s="57">
        <v>772541.53372800001</v>
      </c>
      <c r="AE172" s="57">
        <v>0</v>
      </c>
      <c r="AF172" s="57">
        <v>0</v>
      </c>
      <c r="AG172" s="57">
        <v>0</v>
      </c>
      <c r="AH172" s="57">
        <v>0</v>
      </c>
      <c r="AI172" s="57"/>
      <c r="AJ172" s="57">
        <v>772541.53372800001</v>
      </c>
      <c r="AK172" s="57">
        <v>3437305.29</v>
      </c>
      <c r="AL172" s="76" t="s">
        <v>36</v>
      </c>
    </row>
    <row r="173" spans="1:38" ht="33.75" customHeight="1">
      <c r="A173" s="4"/>
      <c r="B173" s="4"/>
      <c r="C173" s="19">
        <v>168</v>
      </c>
      <c r="D173" s="79" t="s">
        <v>239</v>
      </c>
      <c r="E173" s="79"/>
      <c r="F173" s="79" t="s">
        <v>89</v>
      </c>
      <c r="G173" s="79" t="s">
        <v>102</v>
      </c>
      <c r="H173" s="79" t="s">
        <v>417</v>
      </c>
      <c r="I173" s="79" t="s">
        <v>230</v>
      </c>
      <c r="J173" s="79" t="s">
        <v>230</v>
      </c>
      <c r="K173" s="79" t="s">
        <v>173</v>
      </c>
      <c r="L173" s="79" t="s">
        <v>220</v>
      </c>
      <c r="M173" s="79" t="s">
        <v>918</v>
      </c>
      <c r="N173" s="79" t="s">
        <v>214</v>
      </c>
      <c r="O173" s="79" t="s">
        <v>150</v>
      </c>
      <c r="P173" s="79">
        <v>3122</v>
      </c>
      <c r="Q173" s="79">
        <v>2683</v>
      </c>
      <c r="R173" s="79" t="s">
        <v>258</v>
      </c>
      <c r="S173" s="79" t="s">
        <v>230</v>
      </c>
      <c r="T173" s="79">
        <v>2013</v>
      </c>
      <c r="U173" s="79">
        <v>4356.6842935499999</v>
      </c>
      <c r="V173" s="82" t="s">
        <v>731</v>
      </c>
      <c r="W173" s="79" t="s">
        <v>414</v>
      </c>
      <c r="X173" s="79">
        <v>1</v>
      </c>
      <c r="Y173" s="79" t="s">
        <v>396</v>
      </c>
      <c r="Z173" s="79">
        <v>0</v>
      </c>
      <c r="AA173" s="57">
        <v>4356684.2935499996</v>
      </c>
      <c r="AB173" s="57">
        <v>472664.79355</v>
      </c>
      <c r="AC173" s="57">
        <v>0</v>
      </c>
      <c r="AD173" s="57">
        <v>0</v>
      </c>
      <c r="AE173" s="57">
        <v>0</v>
      </c>
      <c r="AF173" s="57">
        <v>3884019.5</v>
      </c>
      <c r="AG173" s="57">
        <v>0</v>
      </c>
      <c r="AH173" s="57">
        <v>0</v>
      </c>
      <c r="AI173" s="57"/>
      <c r="AJ173" s="57">
        <v>3884019.5</v>
      </c>
      <c r="AK173" s="57">
        <v>0</v>
      </c>
      <c r="AL173" s="76" t="s">
        <v>36</v>
      </c>
    </row>
    <row r="174" spans="1:38" ht="33.75" customHeight="1">
      <c r="A174" s="4"/>
      <c r="B174" s="4"/>
      <c r="C174" s="19">
        <v>169</v>
      </c>
      <c r="D174" s="79" t="s">
        <v>239</v>
      </c>
      <c r="E174" s="79"/>
      <c r="F174" s="79" t="s">
        <v>89</v>
      </c>
      <c r="G174" s="79" t="s">
        <v>332</v>
      </c>
      <c r="H174" s="79" t="s">
        <v>417</v>
      </c>
      <c r="I174" s="79" t="s">
        <v>230</v>
      </c>
      <c r="J174" s="79">
        <v>0</v>
      </c>
      <c r="K174" s="79" t="s">
        <v>173</v>
      </c>
      <c r="L174" s="79" t="s">
        <v>221</v>
      </c>
      <c r="M174" s="79" t="s">
        <v>919</v>
      </c>
      <c r="N174" s="79" t="s">
        <v>214</v>
      </c>
      <c r="O174" s="79" t="s">
        <v>144</v>
      </c>
      <c r="P174" s="79">
        <v>8160</v>
      </c>
      <c r="Q174" s="79">
        <v>1215</v>
      </c>
      <c r="R174" s="79">
        <v>0</v>
      </c>
      <c r="S174" s="79">
        <v>0</v>
      </c>
      <c r="T174" s="79">
        <v>0</v>
      </c>
      <c r="U174" s="79">
        <v>0</v>
      </c>
      <c r="V174" s="82" t="s">
        <v>920</v>
      </c>
      <c r="W174" s="79" t="s">
        <v>414</v>
      </c>
      <c r="X174" s="79">
        <v>1</v>
      </c>
      <c r="Y174" s="79" t="s">
        <v>396</v>
      </c>
      <c r="Z174" s="79" t="s">
        <v>408</v>
      </c>
      <c r="AA174" s="57">
        <v>52853994.518700004</v>
      </c>
      <c r="AB174" s="57">
        <v>6000000</v>
      </c>
      <c r="AC174" s="57">
        <v>0</v>
      </c>
      <c r="AD174" s="57">
        <v>0</v>
      </c>
      <c r="AE174" s="57">
        <v>0</v>
      </c>
      <c r="AF174" s="57">
        <v>36441299.808700003</v>
      </c>
      <c r="AG174" s="57">
        <v>0</v>
      </c>
      <c r="AH174" s="57">
        <v>0</v>
      </c>
      <c r="AI174" s="57"/>
      <c r="AJ174" s="57">
        <v>36441299.808700003</v>
      </c>
      <c r="AK174" s="57">
        <v>10412694.710000001</v>
      </c>
      <c r="AL174" s="76" t="s">
        <v>36</v>
      </c>
    </row>
    <row r="175" spans="1:38" ht="78.75" customHeight="1">
      <c r="A175" s="4"/>
      <c r="B175" s="4"/>
      <c r="C175" s="19">
        <v>170</v>
      </c>
      <c r="D175" s="79" t="s">
        <v>239</v>
      </c>
      <c r="E175" s="79"/>
      <c r="F175" s="79" t="s">
        <v>90</v>
      </c>
      <c r="G175" s="79" t="s">
        <v>708</v>
      </c>
      <c r="H175" s="79" t="s">
        <v>246</v>
      </c>
      <c r="I175" s="79"/>
      <c r="J175" s="79">
        <v>0</v>
      </c>
      <c r="K175" s="79">
        <v>0</v>
      </c>
      <c r="L175" s="79">
        <v>0</v>
      </c>
      <c r="M175" s="79" t="s">
        <v>921</v>
      </c>
      <c r="N175" s="79" t="s">
        <v>215</v>
      </c>
      <c r="O175" s="79" t="s">
        <v>788</v>
      </c>
      <c r="P175" s="79">
        <v>3433</v>
      </c>
      <c r="Q175" s="79">
        <v>30</v>
      </c>
      <c r="R175" s="79">
        <v>0</v>
      </c>
      <c r="S175" s="79">
        <v>0</v>
      </c>
      <c r="T175" s="79">
        <v>0</v>
      </c>
      <c r="U175" s="79">
        <v>0</v>
      </c>
      <c r="V175" s="82" t="s">
        <v>709</v>
      </c>
      <c r="W175" s="79" t="s">
        <v>414</v>
      </c>
      <c r="X175" s="79">
        <v>1</v>
      </c>
      <c r="Y175" s="79" t="s">
        <v>396</v>
      </c>
      <c r="Z175" s="79">
        <v>0</v>
      </c>
      <c r="AA175" s="57">
        <v>39990226.950000003</v>
      </c>
      <c r="AB175" s="57">
        <v>0</v>
      </c>
      <c r="AC175" s="57">
        <v>0</v>
      </c>
      <c r="AD175" s="57">
        <v>39490226.950000003</v>
      </c>
      <c r="AE175" s="57">
        <v>0</v>
      </c>
      <c r="AF175" s="57">
        <v>0</v>
      </c>
      <c r="AG175" s="57">
        <v>0</v>
      </c>
      <c r="AH175" s="57">
        <v>0</v>
      </c>
      <c r="AI175" s="57"/>
      <c r="AJ175" s="57">
        <v>39490226.950000003</v>
      </c>
      <c r="AK175" s="57">
        <v>500000</v>
      </c>
      <c r="AL175" s="76" t="s">
        <v>36</v>
      </c>
    </row>
    <row r="176" spans="1:38" ht="22.5" customHeight="1">
      <c r="A176" s="4"/>
      <c r="B176" s="4"/>
      <c r="C176" s="19">
        <v>171</v>
      </c>
      <c r="D176" s="79" t="s">
        <v>239</v>
      </c>
      <c r="E176" s="79"/>
      <c r="F176" s="79" t="s">
        <v>90</v>
      </c>
      <c r="G176" s="79" t="s">
        <v>103</v>
      </c>
      <c r="H176" s="79" t="s">
        <v>447</v>
      </c>
      <c r="I176" s="79"/>
      <c r="J176" s="79">
        <v>0</v>
      </c>
      <c r="K176" s="79" t="s">
        <v>175</v>
      </c>
      <c r="L176" s="79" t="s">
        <v>223</v>
      </c>
      <c r="M176" s="79" t="s">
        <v>922</v>
      </c>
      <c r="N176" s="79" t="s">
        <v>215</v>
      </c>
      <c r="O176" s="79" t="s">
        <v>148</v>
      </c>
      <c r="P176" s="79">
        <v>2841</v>
      </c>
      <c r="Q176" s="79">
        <v>2</v>
      </c>
      <c r="R176" s="79">
        <v>0</v>
      </c>
      <c r="S176" s="79">
        <v>0</v>
      </c>
      <c r="T176" s="79">
        <v>0</v>
      </c>
      <c r="U176" s="79" t="e">
        <v>#DIV/0!</v>
      </c>
      <c r="V176" s="82" t="s">
        <v>751</v>
      </c>
      <c r="W176" s="79" t="s">
        <v>415</v>
      </c>
      <c r="X176" s="79">
        <v>1</v>
      </c>
      <c r="Y176" s="79" t="s">
        <v>396</v>
      </c>
      <c r="Z176" s="79">
        <v>0</v>
      </c>
      <c r="AA176" s="57">
        <v>1398600</v>
      </c>
      <c r="AB176" s="57">
        <v>0</v>
      </c>
      <c r="AC176" s="57">
        <v>0</v>
      </c>
      <c r="AD176" s="57">
        <v>0</v>
      </c>
      <c r="AE176" s="57">
        <v>0</v>
      </c>
      <c r="AF176" s="57">
        <v>1398600</v>
      </c>
      <c r="AG176" s="57">
        <v>0</v>
      </c>
      <c r="AH176" s="57">
        <v>0</v>
      </c>
      <c r="AI176" s="57"/>
      <c r="AJ176" s="57">
        <v>1398600</v>
      </c>
      <c r="AK176" s="57">
        <v>0</v>
      </c>
      <c r="AL176" s="76" t="s">
        <v>926</v>
      </c>
    </row>
    <row r="177" spans="1:38" ht="34.5" customHeight="1">
      <c r="A177" s="4"/>
      <c r="B177" s="4"/>
      <c r="C177" s="19">
        <v>172</v>
      </c>
      <c r="D177" s="79" t="s">
        <v>239</v>
      </c>
      <c r="E177" s="79"/>
      <c r="F177" s="79" t="s">
        <v>90</v>
      </c>
      <c r="G177" s="79" t="s">
        <v>103</v>
      </c>
      <c r="H177" s="79" t="s">
        <v>417</v>
      </c>
      <c r="I177" s="79"/>
      <c r="J177" s="79">
        <v>0</v>
      </c>
      <c r="K177" s="79" t="s">
        <v>192</v>
      </c>
      <c r="L177" s="79" t="s">
        <v>223</v>
      </c>
      <c r="M177" s="79" t="s">
        <v>922</v>
      </c>
      <c r="N177" s="79" t="s">
        <v>215</v>
      </c>
      <c r="O177" s="79" t="s">
        <v>148</v>
      </c>
      <c r="P177" s="79">
        <v>2841</v>
      </c>
      <c r="Q177" s="79">
        <v>12</v>
      </c>
      <c r="R177" s="79" t="s">
        <v>258</v>
      </c>
      <c r="S177" s="79" t="s">
        <v>230</v>
      </c>
      <c r="T177" s="79">
        <v>2013</v>
      </c>
      <c r="U177" s="79">
        <v>6447.9448928571437</v>
      </c>
      <c r="V177" s="82" t="s">
        <v>26</v>
      </c>
      <c r="W177" s="79" t="s">
        <v>414</v>
      </c>
      <c r="X177" s="79">
        <v>1</v>
      </c>
      <c r="Y177" s="79" t="s">
        <v>396</v>
      </c>
      <c r="Z177" s="79">
        <v>0</v>
      </c>
      <c r="AA177" s="57">
        <v>9027122.8500000015</v>
      </c>
      <c r="AB177" s="57">
        <v>6318985.9900000002</v>
      </c>
      <c r="AC177" s="57">
        <v>0</v>
      </c>
      <c r="AD177" s="57">
        <v>1533136.86</v>
      </c>
      <c r="AE177" s="57">
        <v>0</v>
      </c>
      <c r="AF177" s="57">
        <v>0</v>
      </c>
      <c r="AG177" s="57">
        <v>0</v>
      </c>
      <c r="AH177" s="57">
        <v>0</v>
      </c>
      <c r="AI177" s="57"/>
      <c r="AJ177" s="57">
        <v>1533136.86</v>
      </c>
      <c r="AK177" s="57">
        <v>1175000</v>
      </c>
      <c r="AL177" s="76" t="s">
        <v>36</v>
      </c>
    </row>
    <row r="178" spans="1:38" ht="22.5" customHeight="1">
      <c r="A178" s="4"/>
      <c r="B178" s="4"/>
      <c r="C178" s="19">
        <v>173</v>
      </c>
      <c r="D178" s="79" t="s">
        <v>239</v>
      </c>
      <c r="E178" s="79"/>
      <c r="F178" s="79" t="s">
        <v>91</v>
      </c>
      <c r="G178" s="79" t="s">
        <v>704</v>
      </c>
      <c r="H178" s="79" t="s">
        <v>246</v>
      </c>
      <c r="I178" s="79" t="s">
        <v>230</v>
      </c>
      <c r="J178" s="79" t="s">
        <v>230</v>
      </c>
      <c r="K178" s="79">
        <v>0</v>
      </c>
      <c r="L178" s="79">
        <v>0</v>
      </c>
      <c r="M178" s="79" t="s">
        <v>923</v>
      </c>
      <c r="N178" s="79" t="s">
        <v>219</v>
      </c>
      <c r="O178" s="79" t="s">
        <v>163</v>
      </c>
      <c r="P178" s="79">
        <v>1249</v>
      </c>
      <c r="Q178" s="79">
        <v>1108</v>
      </c>
      <c r="R178" s="79">
        <v>0</v>
      </c>
      <c r="S178" s="79">
        <v>0</v>
      </c>
      <c r="T178" s="79">
        <v>0</v>
      </c>
      <c r="U178" s="79">
        <v>0</v>
      </c>
      <c r="V178" s="82" t="s">
        <v>703</v>
      </c>
      <c r="W178" s="79" t="s">
        <v>414</v>
      </c>
      <c r="X178" s="79">
        <v>1</v>
      </c>
      <c r="Y178" s="79" t="s">
        <v>396</v>
      </c>
      <c r="Z178" s="79" t="s">
        <v>693</v>
      </c>
      <c r="AA178" s="57">
        <v>2010022.95</v>
      </c>
      <c r="AB178" s="57">
        <v>0</v>
      </c>
      <c r="AC178" s="57">
        <v>0</v>
      </c>
      <c r="AD178" s="57">
        <v>2010022.95</v>
      </c>
      <c r="AE178" s="57">
        <v>0</v>
      </c>
      <c r="AF178" s="57">
        <v>0</v>
      </c>
      <c r="AG178" s="57">
        <v>0</v>
      </c>
      <c r="AH178" s="57">
        <v>0</v>
      </c>
      <c r="AI178" s="57"/>
      <c r="AJ178" s="57">
        <v>2010022.95</v>
      </c>
      <c r="AK178" s="57">
        <v>0</v>
      </c>
      <c r="AL178" s="76" t="s">
        <v>36</v>
      </c>
    </row>
    <row r="179" spans="1:38" ht="22.5" customHeight="1">
      <c r="A179" s="4"/>
      <c r="B179" s="4"/>
      <c r="C179" s="19">
        <v>174</v>
      </c>
      <c r="D179" s="79" t="s">
        <v>239</v>
      </c>
      <c r="E179" s="79"/>
      <c r="F179" s="79" t="s">
        <v>91</v>
      </c>
      <c r="G179" s="79" t="s">
        <v>704</v>
      </c>
      <c r="H179" s="79" t="s">
        <v>246</v>
      </c>
      <c r="I179" s="79" t="s">
        <v>230</v>
      </c>
      <c r="J179" s="79" t="s">
        <v>230</v>
      </c>
      <c r="K179" s="79">
        <v>0</v>
      </c>
      <c r="L179" s="79">
        <v>0</v>
      </c>
      <c r="M179" s="79" t="s">
        <v>923</v>
      </c>
      <c r="N179" s="79" t="s">
        <v>219</v>
      </c>
      <c r="O179" s="79" t="s">
        <v>163</v>
      </c>
      <c r="P179" s="79">
        <v>1249</v>
      </c>
      <c r="Q179" s="79">
        <v>1108</v>
      </c>
      <c r="R179" s="79">
        <v>0</v>
      </c>
      <c r="S179" s="79">
        <v>0</v>
      </c>
      <c r="T179" s="79">
        <v>0</v>
      </c>
      <c r="U179" s="79">
        <v>0</v>
      </c>
      <c r="V179" s="82" t="s">
        <v>703</v>
      </c>
      <c r="W179" s="79" t="s">
        <v>414</v>
      </c>
      <c r="X179" s="79">
        <v>2</v>
      </c>
      <c r="Y179" s="79" t="s">
        <v>396</v>
      </c>
      <c r="Z179" s="79" t="s">
        <v>693</v>
      </c>
      <c r="AA179" s="57">
        <v>1499255.44</v>
      </c>
      <c r="AB179" s="57">
        <v>0</v>
      </c>
      <c r="AC179" s="57">
        <v>0</v>
      </c>
      <c r="AD179" s="57">
        <v>0</v>
      </c>
      <c r="AE179" s="57">
        <v>0</v>
      </c>
      <c r="AF179" s="57">
        <v>1499255.44</v>
      </c>
      <c r="AG179" s="57">
        <v>0</v>
      </c>
      <c r="AH179" s="57">
        <v>0</v>
      </c>
      <c r="AI179" s="57"/>
      <c r="AJ179" s="57">
        <v>1499255.44</v>
      </c>
      <c r="AK179" s="57">
        <v>0</v>
      </c>
      <c r="AL179" s="76" t="s">
        <v>36</v>
      </c>
    </row>
    <row r="180" spans="1:38" ht="22.5" customHeight="1">
      <c r="A180" s="4"/>
      <c r="B180" s="4"/>
      <c r="C180" s="19">
        <v>175</v>
      </c>
      <c r="D180" s="79" t="s">
        <v>239</v>
      </c>
      <c r="E180" s="79"/>
      <c r="F180" s="79" t="s">
        <v>91</v>
      </c>
      <c r="G180" s="79" t="s">
        <v>704</v>
      </c>
      <c r="H180" s="79" t="s">
        <v>246</v>
      </c>
      <c r="I180" s="79" t="s">
        <v>230</v>
      </c>
      <c r="J180" s="79" t="s">
        <v>230</v>
      </c>
      <c r="K180" s="79">
        <v>0</v>
      </c>
      <c r="L180" s="79">
        <v>0</v>
      </c>
      <c r="M180" s="79" t="s">
        <v>923</v>
      </c>
      <c r="N180" s="79" t="s">
        <v>219</v>
      </c>
      <c r="O180" s="79" t="s">
        <v>163</v>
      </c>
      <c r="P180" s="79">
        <v>1249</v>
      </c>
      <c r="Q180" s="79">
        <v>1108</v>
      </c>
      <c r="R180" s="79">
        <v>0</v>
      </c>
      <c r="S180" s="79">
        <v>0</v>
      </c>
      <c r="T180" s="79">
        <v>0</v>
      </c>
      <c r="U180" s="79">
        <v>0</v>
      </c>
      <c r="V180" s="82" t="s">
        <v>705</v>
      </c>
      <c r="W180" s="79" t="s">
        <v>414</v>
      </c>
      <c r="X180" s="79">
        <v>1</v>
      </c>
      <c r="Y180" s="79" t="s">
        <v>396</v>
      </c>
      <c r="Z180" s="79" t="s">
        <v>693</v>
      </c>
      <c r="AA180" s="57">
        <v>3115588.8899999997</v>
      </c>
      <c r="AB180" s="57">
        <v>0</v>
      </c>
      <c r="AC180" s="57">
        <v>0</v>
      </c>
      <c r="AD180" s="57">
        <v>3115588.8899999997</v>
      </c>
      <c r="AE180" s="57">
        <v>0</v>
      </c>
      <c r="AF180" s="57">
        <v>0</v>
      </c>
      <c r="AG180" s="57">
        <v>0</v>
      </c>
      <c r="AH180" s="57">
        <v>0</v>
      </c>
      <c r="AI180" s="57"/>
      <c r="AJ180" s="57">
        <v>3115588.8899999997</v>
      </c>
      <c r="AK180" s="57">
        <v>0</v>
      </c>
      <c r="AL180" s="76" t="s">
        <v>713</v>
      </c>
    </row>
    <row r="181" spans="1:38" ht="56.25" customHeight="1">
      <c r="A181" s="4"/>
      <c r="B181" s="4"/>
      <c r="C181" s="19">
        <v>176</v>
      </c>
      <c r="D181" s="79" t="s">
        <v>239</v>
      </c>
      <c r="E181" s="79"/>
      <c r="F181" s="79" t="s">
        <v>333</v>
      </c>
      <c r="G181" s="79" t="s">
        <v>333</v>
      </c>
      <c r="H181" s="79" t="s">
        <v>246</v>
      </c>
      <c r="I181" s="79" t="s">
        <v>230</v>
      </c>
      <c r="J181" s="79">
        <v>0</v>
      </c>
      <c r="K181" s="79">
        <v>0</v>
      </c>
      <c r="L181" s="79">
        <v>0</v>
      </c>
      <c r="M181" s="79" t="s">
        <v>924</v>
      </c>
      <c r="N181" s="79" t="s">
        <v>365</v>
      </c>
      <c r="O181" s="79" t="s">
        <v>144</v>
      </c>
      <c r="P181" s="79">
        <v>4152</v>
      </c>
      <c r="Q181" s="79">
        <v>3460</v>
      </c>
      <c r="R181" s="79">
        <v>0</v>
      </c>
      <c r="S181" s="79">
        <v>0</v>
      </c>
      <c r="T181" s="79">
        <v>0</v>
      </c>
      <c r="U181" s="79">
        <v>0</v>
      </c>
      <c r="V181" s="82" t="s">
        <v>760</v>
      </c>
      <c r="W181" s="79" t="s">
        <v>414</v>
      </c>
      <c r="X181" s="79">
        <v>1</v>
      </c>
      <c r="Y181" s="79" t="s">
        <v>396</v>
      </c>
      <c r="Z181" s="79"/>
      <c r="AA181" s="57">
        <v>8491500</v>
      </c>
      <c r="AB181" s="57">
        <v>0</v>
      </c>
      <c r="AC181" s="57">
        <v>0</v>
      </c>
      <c r="AD181" s="57">
        <v>0</v>
      </c>
      <c r="AE181" s="57">
        <v>0</v>
      </c>
      <c r="AF181" s="57">
        <v>8491500</v>
      </c>
      <c r="AG181" s="57">
        <v>0</v>
      </c>
      <c r="AH181" s="57">
        <v>0</v>
      </c>
      <c r="AI181" s="57"/>
      <c r="AJ181" s="57">
        <v>8491500</v>
      </c>
      <c r="AK181" s="57">
        <v>0</v>
      </c>
      <c r="AL181" s="76" t="s">
        <v>36</v>
      </c>
    </row>
    <row r="182" spans="1:38" ht="56.25" customHeight="1">
      <c r="A182" s="7"/>
      <c r="B182" s="7"/>
      <c r="C182" s="21">
        <v>177</v>
      </c>
      <c r="D182" s="79" t="s">
        <v>119</v>
      </c>
      <c r="E182" s="79"/>
      <c r="F182" s="79" t="s">
        <v>92</v>
      </c>
      <c r="G182" s="79" t="s">
        <v>119</v>
      </c>
      <c r="H182" s="79" t="s">
        <v>417</v>
      </c>
      <c r="I182" s="79"/>
      <c r="J182" s="79">
        <v>0</v>
      </c>
      <c r="K182" s="79" t="s">
        <v>184</v>
      </c>
      <c r="L182" s="79" t="s">
        <v>224</v>
      </c>
      <c r="M182" s="79" t="s">
        <v>452</v>
      </c>
      <c r="N182" s="79" t="s">
        <v>217</v>
      </c>
      <c r="O182" s="79" t="s">
        <v>144</v>
      </c>
      <c r="P182" s="79">
        <v>673479</v>
      </c>
      <c r="Q182" s="79">
        <v>10382</v>
      </c>
      <c r="R182" s="79" t="s">
        <v>127</v>
      </c>
      <c r="S182" s="79" t="s">
        <v>230</v>
      </c>
      <c r="T182" s="79" t="s">
        <v>256</v>
      </c>
      <c r="U182" s="79">
        <v>0</v>
      </c>
      <c r="V182" s="82" t="s">
        <v>721</v>
      </c>
      <c r="W182" s="79" t="s">
        <v>414</v>
      </c>
      <c r="X182" s="79">
        <v>1</v>
      </c>
      <c r="Y182" s="79" t="s">
        <v>396</v>
      </c>
      <c r="Z182" s="79">
        <v>0</v>
      </c>
      <c r="AA182" s="57">
        <v>31291046.439999998</v>
      </c>
      <c r="AB182" s="57">
        <v>15270030.189999999</v>
      </c>
      <c r="AC182" s="57">
        <v>0</v>
      </c>
      <c r="AD182" s="57">
        <v>16021016.25</v>
      </c>
      <c r="AE182" s="57">
        <v>0</v>
      </c>
      <c r="AF182" s="57">
        <v>0</v>
      </c>
      <c r="AG182" s="57">
        <v>0</v>
      </c>
      <c r="AH182" s="57">
        <v>0</v>
      </c>
      <c r="AI182" s="57"/>
      <c r="AJ182" s="57">
        <v>16021016.25</v>
      </c>
      <c r="AK182" s="57">
        <v>0</v>
      </c>
      <c r="AL182" s="76" t="s">
        <v>36</v>
      </c>
    </row>
    <row r="183" spans="1:38" ht="67.5" customHeight="1">
      <c r="A183" s="7"/>
      <c r="B183" s="7"/>
      <c r="C183" s="21">
        <v>178</v>
      </c>
      <c r="D183" s="79" t="s">
        <v>119</v>
      </c>
      <c r="E183" s="79"/>
      <c r="F183" s="79" t="s">
        <v>92</v>
      </c>
      <c r="G183" s="79" t="s">
        <v>119</v>
      </c>
      <c r="H183" s="79" t="s">
        <v>246</v>
      </c>
      <c r="I183" s="79"/>
      <c r="J183" s="79">
        <v>0</v>
      </c>
      <c r="K183" s="79" t="s">
        <v>184</v>
      </c>
      <c r="L183" s="79" t="s">
        <v>222</v>
      </c>
      <c r="M183" s="79" t="s">
        <v>452</v>
      </c>
      <c r="N183" s="79" t="s">
        <v>217</v>
      </c>
      <c r="O183" s="79" t="s">
        <v>144</v>
      </c>
      <c r="P183" s="79">
        <v>664745</v>
      </c>
      <c r="Q183" s="79">
        <v>10382</v>
      </c>
      <c r="R183" s="79">
        <v>0</v>
      </c>
      <c r="S183" s="79">
        <v>0</v>
      </c>
      <c r="T183" s="79">
        <v>0</v>
      </c>
      <c r="U183" s="79">
        <v>0</v>
      </c>
      <c r="V183" s="82" t="s">
        <v>442</v>
      </c>
      <c r="W183" s="79" t="s">
        <v>414</v>
      </c>
      <c r="X183" s="79">
        <v>1</v>
      </c>
      <c r="Y183" s="79" t="s">
        <v>396</v>
      </c>
      <c r="Z183" s="79">
        <v>0</v>
      </c>
      <c r="AA183" s="57">
        <v>5436610.1600000001</v>
      </c>
      <c r="AB183" s="57">
        <v>0</v>
      </c>
      <c r="AC183" s="57">
        <v>0</v>
      </c>
      <c r="AD183" s="57">
        <v>0</v>
      </c>
      <c r="AE183" s="57">
        <v>5436610.1600000001</v>
      </c>
      <c r="AF183" s="57">
        <v>0</v>
      </c>
      <c r="AG183" s="57">
        <v>0</v>
      </c>
      <c r="AH183" s="57">
        <v>0</v>
      </c>
      <c r="AI183" s="57"/>
      <c r="AJ183" s="57">
        <v>5436610.1600000001</v>
      </c>
      <c r="AK183" s="57">
        <v>0</v>
      </c>
      <c r="AL183" s="76" t="s">
        <v>713</v>
      </c>
    </row>
    <row r="184" spans="1:38" ht="56.25" customHeight="1">
      <c r="A184" s="7"/>
      <c r="B184" s="7"/>
      <c r="C184" s="21">
        <v>179</v>
      </c>
      <c r="D184" s="79" t="s">
        <v>119</v>
      </c>
      <c r="E184" s="79"/>
      <c r="F184" s="79" t="s">
        <v>92</v>
      </c>
      <c r="G184" s="79" t="s">
        <v>119</v>
      </c>
      <c r="H184" s="79" t="s">
        <v>246</v>
      </c>
      <c r="I184" s="79"/>
      <c r="J184" s="79">
        <v>0</v>
      </c>
      <c r="K184" s="79" t="s">
        <v>184</v>
      </c>
      <c r="L184" s="79" t="s">
        <v>222</v>
      </c>
      <c r="M184" s="79" t="s">
        <v>452</v>
      </c>
      <c r="N184" s="79" t="s">
        <v>217</v>
      </c>
      <c r="O184" s="79" t="s">
        <v>144</v>
      </c>
      <c r="P184" s="79">
        <v>664745</v>
      </c>
      <c r="Q184" s="79">
        <v>10382</v>
      </c>
      <c r="R184" s="79">
        <v>0</v>
      </c>
      <c r="S184" s="79">
        <v>0</v>
      </c>
      <c r="T184" s="79">
        <v>0</v>
      </c>
      <c r="U184" s="79">
        <v>0</v>
      </c>
      <c r="V184" s="82" t="s">
        <v>443</v>
      </c>
      <c r="W184" s="79" t="s">
        <v>414</v>
      </c>
      <c r="X184" s="79">
        <v>1</v>
      </c>
      <c r="Y184" s="79" t="s">
        <v>396</v>
      </c>
      <c r="Z184" s="79">
        <v>0</v>
      </c>
      <c r="AA184" s="57">
        <v>3095847.45</v>
      </c>
      <c r="AB184" s="57">
        <v>0</v>
      </c>
      <c r="AC184" s="57">
        <v>0</v>
      </c>
      <c r="AD184" s="57">
        <v>0</v>
      </c>
      <c r="AE184" s="57">
        <v>3095847.45</v>
      </c>
      <c r="AF184" s="57">
        <v>0</v>
      </c>
      <c r="AG184" s="57">
        <v>0</v>
      </c>
      <c r="AH184" s="57">
        <v>0</v>
      </c>
      <c r="AI184" s="57"/>
      <c r="AJ184" s="57">
        <v>3095847.45</v>
      </c>
      <c r="AK184" s="57">
        <v>0</v>
      </c>
      <c r="AL184" s="76" t="s">
        <v>713</v>
      </c>
    </row>
    <row r="185" spans="1:38" ht="56.25" customHeight="1">
      <c r="A185" s="7"/>
      <c r="B185" s="7"/>
      <c r="C185" s="21">
        <v>180</v>
      </c>
      <c r="D185" s="79" t="s">
        <v>119</v>
      </c>
      <c r="E185" s="79"/>
      <c r="F185" s="79" t="s">
        <v>92</v>
      </c>
      <c r="G185" s="79" t="s">
        <v>119</v>
      </c>
      <c r="H185" s="79" t="s">
        <v>246</v>
      </c>
      <c r="I185" s="79"/>
      <c r="J185" s="79">
        <v>0</v>
      </c>
      <c r="K185" s="79" t="s">
        <v>184</v>
      </c>
      <c r="L185" s="79" t="s">
        <v>222</v>
      </c>
      <c r="M185" s="79" t="s">
        <v>452</v>
      </c>
      <c r="N185" s="79" t="s">
        <v>217</v>
      </c>
      <c r="O185" s="79" t="s">
        <v>144</v>
      </c>
      <c r="P185" s="79">
        <v>664745</v>
      </c>
      <c r="Q185" s="79">
        <v>10382</v>
      </c>
      <c r="R185" s="79">
        <v>0</v>
      </c>
      <c r="S185" s="79">
        <v>0</v>
      </c>
      <c r="T185" s="79">
        <v>0</v>
      </c>
      <c r="U185" s="79">
        <v>0</v>
      </c>
      <c r="V185" s="82" t="s">
        <v>444</v>
      </c>
      <c r="W185" s="79" t="s">
        <v>414</v>
      </c>
      <c r="X185" s="79">
        <v>1</v>
      </c>
      <c r="Y185" s="79" t="s">
        <v>396</v>
      </c>
      <c r="Z185" s="79">
        <v>0</v>
      </c>
      <c r="AA185" s="57">
        <v>3246864.4</v>
      </c>
      <c r="AB185" s="57">
        <v>0</v>
      </c>
      <c r="AC185" s="57">
        <v>0</v>
      </c>
      <c r="AD185" s="57">
        <v>0</v>
      </c>
      <c r="AE185" s="57">
        <v>3246864.4</v>
      </c>
      <c r="AF185" s="57">
        <v>0</v>
      </c>
      <c r="AG185" s="57">
        <v>0</v>
      </c>
      <c r="AH185" s="57">
        <v>0</v>
      </c>
      <c r="AI185" s="57"/>
      <c r="AJ185" s="57">
        <v>3246864.4</v>
      </c>
      <c r="AK185" s="57">
        <v>0</v>
      </c>
      <c r="AL185" s="76" t="s">
        <v>713</v>
      </c>
    </row>
    <row r="186" spans="1:38" ht="56.25" customHeight="1">
      <c r="A186" s="7"/>
      <c r="B186" s="7"/>
      <c r="C186" s="21">
        <v>181</v>
      </c>
      <c r="D186" s="79" t="s">
        <v>119</v>
      </c>
      <c r="E186" s="79"/>
      <c r="F186" s="79" t="s">
        <v>92</v>
      </c>
      <c r="G186" s="79" t="s">
        <v>119</v>
      </c>
      <c r="H186" s="79" t="s">
        <v>246</v>
      </c>
      <c r="I186" s="79"/>
      <c r="J186" s="79">
        <v>0</v>
      </c>
      <c r="K186" s="79" t="s">
        <v>184</v>
      </c>
      <c r="L186" s="79" t="s">
        <v>222</v>
      </c>
      <c r="M186" s="79" t="s">
        <v>452</v>
      </c>
      <c r="N186" s="79" t="s">
        <v>217</v>
      </c>
      <c r="O186" s="79" t="s">
        <v>144</v>
      </c>
      <c r="P186" s="79">
        <v>664745</v>
      </c>
      <c r="Q186" s="79">
        <v>10382</v>
      </c>
      <c r="R186" s="79">
        <v>0</v>
      </c>
      <c r="S186" s="79">
        <v>0</v>
      </c>
      <c r="T186" s="79">
        <v>0</v>
      </c>
      <c r="U186" s="79">
        <v>0</v>
      </c>
      <c r="V186" s="82" t="s">
        <v>445</v>
      </c>
      <c r="W186" s="79" t="s">
        <v>414</v>
      </c>
      <c r="X186" s="79">
        <v>1</v>
      </c>
      <c r="Y186" s="79" t="s">
        <v>396</v>
      </c>
      <c r="Z186" s="79">
        <v>0</v>
      </c>
      <c r="AA186" s="57">
        <v>3322372.87</v>
      </c>
      <c r="AB186" s="57">
        <v>0</v>
      </c>
      <c r="AC186" s="57">
        <v>0</v>
      </c>
      <c r="AD186" s="57">
        <v>0</v>
      </c>
      <c r="AE186" s="57">
        <v>3322372.87</v>
      </c>
      <c r="AF186" s="57">
        <v>0</v>
      </c>
      <c r="AG186" s="57">
        <v>0</v>
      </c>
      <c r="AH186" s="57">
        <v>0</v>
      </c>
      <c r="AI186" s="57"/>
      <c r="AJ186" s="57">
        <v>3322372.87</v>
      </c>
      <c r="AK186" s="57">
        <v>0</v>
      </c>
      <c r="AL186" s="76" t="s">
        <v>713</v>
      </c>
    </row>
    <row r="187" spans="1:38" ht="45" customHeight="1">
      <c r="A187" s="7"/>
      <c r="B187" s="7"/>
      <c r="C187" s="21">
        <v>182</v>
      </c>
      <c r="D187" s="79" t="s">
        <v>119</v>
      </c>
      <c r="E187" s="79"/>
      <c r="F187" s="79" t="s">
        <v>92</v>
      </c>
      <c r="G187" s="79" t="s">
        <v>119</v>
      </c>
      <c r="H187" s="79" t="s">
        <v>246</v>
      </c>
      <c r="I187" s="79"/>
      <c r="J187" s="79">
        <v>0</v>
      </c>
      <c r="K187" s="79" t="s">
        <v>184</v>
      </c>
      <c r="L187" s="79" t="s">
        <v>224</v>
      </c>
      <c r="M187" s="79" t="s">
        <v>452</v>
      </c>
      <c r="N187" s="79" t="s">
        <v>217</v>
      </c>
      <c r="O187" s="79" t="s">
        <v>144</v>
      </c>
      <c r="P187" s="79">
        <v>673479</v>
      </c>
      <c r="Q187" s="79">
        <v>10382</v>
      </c>
      <c r="R187" s="79">
        <v>0</v>
      </c>
      <c r="S187" s="79">
        <v>0</v>
      </c>
      <c r="T187" s="79">
        <v>0</v>
      </c>
      <c r="U187" s="79">
        <v>0</v>
      </c>
      <c r="V187" s="82" t="s">
        <v>446</v>
      </c>
      <c r="W187" s="79" t="s">
        <v>414</v>
      </c>
      <c r="X187" s="79">
        <v>1</v>
      </c>
      <c r="Y187" s="79" t="s">
        <v>396</v>
      </c>
      <c r="Z187" s="79">
        <v>0</v>
      </c>
      <c r="AA187" s="57">
        <v>5033898.3</v>
      </c>
      <c r="AB187" s="57">
        <v>0</v>
      </c>
      <c r="AC187" s="57">
        <v>0</v>
      </c>
      <c r="AD187" s="57">
        <v>0</v>
      </c>
      <c r="AE187" s="57">
        <v>5033898.3</v>
      </c>
      <c r="AF187" s="57">
        <v>0</v>
      </c>
      <c r="AG187" s="57">
        <v>0</v>
      </c>
      <c r="AH187" s="57">
        <v>0</v>
      </c>
      <c r="AI187" s="57"/>
      <c r="AJ187" s="57">
        <v>5033898.3</v>
      </c>
      <c r="AK187" s="57">
        <v>0</v>
      </c>
      <c r="AL187" s="76" t="s">
        <v>713</v>
      </c>
    </row>
    <row r="188" spans="1:38" ht="33.75" customHeight="1">
      <c r="A188" s="7"/>
      <c r="B188" s="7"/>
      <c r="C188" s="21">
        <v>183</v>
      </c>
      <c r="D188" s="79" t="s">
        <v>119</v>
      </c>
      <c r="E188" s="79"/>
      <c r="F188" s="79" t="s">
        <v>92</v>
      </c>
      <c r="G188" s="79" t="s">
        <v>119</v>
      </c>
      <c r="H188" s="79" t="s">
        <v>417</v>
      </c>
      <c r="I188" s="79"/>
      <c r="J188" s="79">
        <v>0</v>
      </c>
      <c r="K188" s="79" t="s">
        <v>184</v>
      </c>
      <c r="L188" s="79" t="s">
        <v>224</v>
      </c>
      <c r="M188" s="79" t="s">
        <v>452</v>
      </c>
      <c r="N188" s="79" t="s">
        <v>217</v>
      </c>
      <c r="O188" s="79" t="s">
        <v>144</v>
      </c>
      <c r="P188" s="79">
        <v>673479</v>
      </c>
      <c r="Q188" s="79">
        <v>10382</v>
      </c>
      <c r="R188" s="79" t="s">
        <v>128</v>
      </c>
      <c r="S188" s="79" t="s">
        <v>230</v>
      </c>
      <c r="T188" s="79">
        <v>2015</v>
      </c>
      <c r="U188" s="79">
        <v>0</v>
      </c>
      <c r="V188" s="82" t="s">
        <v>133</v>
      </c>
      <c r="W188" s="79" t="s">
        <v>414</v>
      </c>
      <c r="X188" s="79">
        <v>1</v>
      </c>
      <c r="Y188" s="79" t="s">
        <v>396</v>
      </c>
      <c r="Z188" s="79">
        <v>0</v>
      </c>
      <c r="AA188" s="57">
        <v>12036404.629999999</v>
      </c>
      <c r="AB188" s="57">
        <v>5642804.6299999999</v>
      </c>
      <c r="AC188" s="57">
        <v>0</v>
      </c>
      <c r="AD188" s="57">
        <v>0</v>
      </c>
      <c r="AE188" s="57">
        <v>0</v>
      </c>
      <c r="AF188" s="57">
        <v>6393600</v>
      </c>
      <c r="AG188" s="57">
        <v>0</v>
      </c>
      <c r="AH188" s="57">
        <v>0</v>
      </c>
      <c r="AI188" s="57"/>
      <c r="AJ188" s="57">
        <v>6393600</v>
      </c>
      <c r="AK188" s="57">
        <v>0</v>
      </c>
      <c r="AL188" s="76" t="s">
        <v>36</v>
      </c>
    </row>
    <row r="189" spans="1:38" ht="48" customHeight="1">
      <c r="A189" s="7"/>
      <c r="B189" s="7"/>
      <c r="C189" s="21">
        <v>184</v>
      </c>
      <c r="D189" s="79" t="s">
        <v>119</v>
      </c>
      <c r="E189" s="79"/>
      <c r="F189" s="79" t="s">
        <v>92</v>
      </c>
      <c r="G189" s="79" t="s">
        <v>119</v>
      </c>
      <c r="H189" s="79" t="s">
        <v>417</v>
      </c>
      <c r="I189" s="79"/>
      <c r="J189" s="79">
        <v>0</v>
      </c>
      <c r="K189" s="79" t="s">
        <v>184</v>
      </c>
      <c r="L189" s="79" t="s">
        <v>224</v>
      </c>
      <c r="M189" s="79" t="s">
        <v>452</v>
      </c>
      <c r="N189" s="79" t="s">
        <v>217</v>
      </c>
      <c r="O189" s="79" t="s">
        <v>144</v>
      </c>
      <c r="P189" s="79">
        <v>673479</v>
      </c>
      <c r="Q189" s="79">
        <v>10382</v>
      </c>
      <c r="R189" s="79">
        <v>0</v>
      </c>
      <c r="S189" s="79">
        <v>0</v>
      </c>
      <c r="T189" s="79">
        <v>0</v>
      </c>
      <c r="U189" s="79">
        <v>0</v>
      </c>
      <c r="V189" s="82" t="s">
        <v>761</v>
      </c>
      <c r="W189" s="79" t="s">
        <v>414</v>
      </c>
      <c r="X189" s="79">
        <v>1</v>
      </c>
      <c r="Y189" s="79" t="s">
        <v>396</v>
      </c>
      <c r="Z189" s="79" t="s">
        <v>425</v>
      </c>
      <c r="AA189" s="57">
        <v>41477805.990000002</v>
      </c>
      <c r="AB189" s="57">
        <v>13843289.970000001</v>
      </c>
      <c r="AC189" s="57">
        <v>0</v>
      </c>
      <c r="AD189" s="57">
        <v>8181374.4000000004</v>
      </c>
      <c r="AE189" s="57">
        <v>0</v>
      </c>
      <c r="AF189" s="57">
        <v>19453141.620000001</v>
      </c>
      <c r="AG189" s="57">
        <v>0</v>
      </c>
      <c r="AH189" s="57">
        <v>0</v>
      </c>
      <c r="AI189" s="57"/>
      <c r="AJ189" s="57">
        <v>27634516.020000003</v>
      </c>
      <c r="AK189" s="57">
        <v>0</v>
      </c>
      <c r="AL189" s="76" t="s">
        <v>36</v>
      </c>
    </row>
    <row r="190" spans="1:38" ht="33.75" customHeight="1">
      <c r="A190" s="7"/>
      <c r="B190" s="7"/>
      <c r="C190" s="21">
        <v>185</v>
      </c>
      <c r="D190" s="79" t="s">
        <v>119</v>
      </c>
      <c r="E190" s="79"/>
      <c r="F190" s="79" t="s">
        <v>92</v>
      </c>
      <c r="G190" s="79" t="s">
        <v>119</v>
      </c>
      <c r="H190" s="79" t="s">
        <v>417</v>
      </c>
      <c r="I190" s="79"/>
      <c r="J190" s="79">
        <v>0</v>
      </c>
      <c r="K190" s="79" t="s">
        <v>184</v>
      </c>
      <c r="L190" s="79" t="s">
        <v>224</v>
      </c>
      <c r="M190" s="79" t="s">
        <v>452</v>
      </c>
      <c r="N190" s="79" t="s">
        <v>217</v>
      </c>
      <c r="O190" s="79" t="s">
        <v>144</v>
      </c>
      <c r="P190" s="79">
        <v>673479</v>
      </c>
      <c r="Q190" s="79">
        <v>10382</v>
      </c>
      <c r="R190" s="79">
        <v>0</v>
      </c>
      <c r="S190" s="79">
        <v>0</v>
      </c>
      <c r="T190" s="79">
        <v>0</v>
      </c>
      <c r="U190" s="79">
        <v>0</v>
      </c>
      <c r="V190" s="82" t="s">
        <v>762</v>
      </c>
      <c r="W190" s="79" t="s">
        <v>414</v>
      </c>
      <c r="X190" s="79">
        <v>1</v>
      </c>
      <c r="Y190" s="79" t="s">
        <v>396</v>
      </c>
      <c r="Z190" s="79">
        <v>0</v>
      </c>
      <c r="AA190" s="57">
        <v>1261386.4300000002</v>
      </c>
      <c r="AB190" s="57">
        <v>562086.43000000005</v>
      </c>
      <c r="AC190" s="57">
        <v>0</v>
      </c>
      <c r="AD190" s="57">
        <v>0</v>
      </c>
      <c r="AE190" s="57">
        <v>0</v>
      </c>
      <c r="AF190" s="57">
        <v>699300</v>
      </c>
      <c r="AG190" s="57">
        <v>0</v>
      </c>
      <c r="AH190" s="57">
        <v>0</v>
      </c>
      <c r="AI190" s="57"/>
      <c r="AJ190" s="57">
        <v>699300</v>
      </c>
      <c r="AK190" s="57">
        <v>0</v>
      </c>
      <c r="AL190" s="76" t="s">
        <v>713</v>
      </c>
    </row>
    <row r="191" spans="1:38" ht="90" customHeight="1">
      <c r="C191" s="21">
        <v>186</v>
      </c>
      <c r="D191" s="79" t="s">
        <v>119</v>
      </c>
      <c r="E191" s="79"/>
      <c r="F191" s="79" t="s">
        <v>92</v>
      </c>
      <c r="G191" s="79" t="s">
        <v>119</v>
      </c>
      <c r="H191" s="79" t="s">
        <v>417</v>
      </c>
      <c r="I191" s="79"/>
      <c r="J191" s="79">
        <v>0</v>
      </c>
      <c r="K191" s="79" t="s">
        <v>184</v>
      </c>
      <c r="L191" s="79" t="s">
        <v>222</v>
      </c>
      <c r="M191" s="79" t="s">
        <v>452</v>
      </c>
      <c r="N191" s="79" t="s">
        <v>217</v>
      </c>
      <c r="O191" s="79" t="s">
        <v>144</v>
      </c>
      <c r="P191" s="79">
        <v>664745</v>
      </c>
      <c r="Q191" s="79">
        <v>10382</v>
      </c>
      <c r="R191" s="79">
        <v>0</v>
      </c>
      <c r="S191" s="79">
        <v>0</v>
      </c>
      <c r="T191" s="79">
        <v>0</v>
      </c>
      <c r="U191" s="79">
        <v>0</v>
      </c>
      <c r="V191" s="97" t="s">
        <v>350</v>
      </c>
      <c r="W191" s="79" t="s">
        <v>415</v>
      </c>
      <c r="X191" s="79">
        <v>1</v>
      </c>
      <c r="Y191" s="79" t="s">
        <v>396</v>
      </c>
      <c r="Z191" s="79" t="s">
        <v>409</v>
      </c>
      <c r="AA191" s="57">
        <v>2951297.2399999998</v>
      </c>
      <c r="AB191" s="57">
        <v>2951297.2399999998</v>
      </c>
      <c r="AC191" s="57">
        <v>0</v>
      </c>
      <c r="AD191" s="57">
        <v>0</v>
      </c>
      <c r="AE191" s="57">
        <v>0</v>
      </c>
      <c r="AF191" s="57">
        <v>0</v>
      </c>
      <c r="AG191" s="57">
        <v>0</v>
      </c>
      <c r="AH191" s="57">
        <v>0</v>
      </c>
      <c r="AI191" s="57"/>
      <c r="AJ191" s="57">
        <v>0</v>
      </c>
      <c r="AK191" s="57">
        <v>0</v>
      </c>
      <c r="AL191" s="76" t="s">
        <v>926</v>
      </c>
    </row>
    <row r="192" spans="1:38" ht="45" customHeight="1">
      <c r="C192" s="21">
        <v>187</v>
      </c>
      <c r="D192" s="79" t="s">
        <v>119</v>
      </c>
      <c r="E192" s="79"/>
      <c r="F192" s="79" t="s">
        <v>92</v>
      </c>
      <c r="G192" s="79" t="s">
        <v>119</v>
      </c>
      <c r="H192" s="79" t="s">
        <v>373</v>
      </c>
      <c r="I192" s="79"/>
      <c r="J192" s="79">
        <v>0</v>
      </c>
      <c r="K192" s="79" t="s">
        <v>184</v>
      </c>
      <c r="L192" s="79" t="s">
        <v>222</v>
      </c>
      <c r="M192" s="79" t="s">
        <v>452</v>
      </c>
      <c r="N192" s="79" t="s">
        <v>217</v>
      </c>
      <c r="O192" s="79" t="s">
        <v>144</v>
      </c>
      <c r="P192" s="79">
        <v>664745</v>
      </c>
      <c r="Q192" s="79">
        <v>10382</v>
      </c>
      <c r="R192" s="79">
        <v>0</v>
      </c>
      <c r="S192" s="79">
        <v>0</v>
      </c>
      <c r="T192" s="79">
        <v>0</v>
      </c>
      <c r="U192" s="79">
        <v>0</v>
      </c>
      <c r="V192" s="82" t="s">
        <v>789</v>
      </c>
      <c r="W192" s="79" t="s">
        <v>414</v>
      </c>
      <c r="X192" s="79">
        <v>1</v>
      </c>
      <c r="Y192" s="79" t="s">
        <v>396</v>
      </c>
      <c r="Z192" s="79" t="s">
        <v>432</v>
      </c>
      <c r="AA192" s="57">
        <v>5806500</v>
      </c>
      <c r="AB192" s="57">
        <v>4064035</v>
      </c>
      <c r="AC192" s="57">
        <v>0</v>
      </c>
      <c r="AD192" s="57">
        <v>0</v>
      </c>
      <c r="AE192" s="57">
        <v>0</v>
      </c>
      <c r="AF192" s="57">
        <v>1742465</v>
      </c>
      <c r="AG192" s="57">
        <v>0</v>
      </c>
      <c r="AH192" s="57">
        <v>0</v>
      </c>
      <c r="AI192" s="57"/>
      <c r="AJ192" s="57">
        <v>1742465</v>
      </c>
      <c r="AK192" s="57">
        <v>0</v>
      </c>
      <c r="AL192" s="76" t="s">
        <v>805</v>
      </c>
    </row>
    <row r="193" spans="3:38" ht="33.75" customHeight="1">
      <c r="C193" s="21">
        <v>188</v>
      </c>
      <c r="D193" s="79" t="s">
        <v>119</v>
      </c>
      <c r="E193" s="79"/>
      <c r="F193" s="79" t="s">
        <v>92</v>
      </c>
      <c r="G193" s="79" t="s">
        <v>105</v>
      </c>
      <c r="H193" s="79" t="s">
        <v>417</v>
      </c>
      <c r="I193" s="79"/>
      <c r="J193" s="79">
        <v>0</v>
      </c>
      <c r="K193" s="79" t="s">
        <v>173</v>
      </c>
      <c r="L193" s="79" t="s">
        <v>221</v>
      </c>
      <c r="M193" s="79" t="s">
        <v>925</v>
      </c>
      <c r="N193" s="79" t="s">
        <v>217</v>
      </c>
      <c r="O193" s="79" t="s">
        <v>164</v>
      </c>
      <c r="P193" s="79">
        <v>2532</v>
      </c>
      <c r="Q193" s="79">
        <v>66</v>
      </c>
      <c r="R193" s="79" t="s">
        <v>258</v>
      </c>
      <c r="S193" s="79" t="s">
        <v>230</v>
      </c>
      <c r="T193" s="79">
        <v>2013</v>
      </c>
      <c r="U193" s="79">
        <v>6941.4022937500004</v>
      </c>
      <c r="V193" s="82" t="s">
        <v>339</v>
      </c>
      <c r="W193" s="79" t="s">
        <v>414</v>
      </c>
      <c r="X193" s="79">
        <v>1</v>
      </c>
      <c r="Y193" s="79" t="s">
        <v>396</v>
      </c>
      <c r="Z193" s="79" t="s">
        <v>410</v>
      </c>
      <c r="AA193" s="57">
        <v>11106243.67</v>
      </c>
      <c r="AB193" s="57">
        <v>3985771.53</v>
      </c>
      <c r="AC193" s="57">
        <v>0</v>
      </c>
      <c r="AD193" s="57">
        <v>7120472.1399999997</v>
      </c>
      <c r="AE193" s="57">
        <v>0</v>
      </c>
      <c r="AF193" s="57">
        <v>0</v>
      </c>
      <c r="AG193" s="57">
        <v>0</v>
      </c>
      <c r="AH193" s="57">
        <v>0</v>
      </c>
      <c r="AI193" s="57"/>
      <c r="AJ193" s="57">
        <v>7120472.1399999997</v>
      </c>
      <c r="AK193" s="57">
        <v>0</v>
      </c>
      <c r="AL193" s="76" t="s">
        <v>36</v>
      </c>
    </row>
    <row r="194" spans="3:38" ht="33.75" customHeight="1">
      <c r="C194" s="21">
        <v>189</v>
      </c>
      <c r="D194" s="79" t="s">
        <v>119</v>
      </c>
      <c r="E194" s="79"/>
      <c r="F194" s="79" t="s">
        <v>92</v>
      </c>
      <c r="G194" s="79" t="s">
        <v>119</v>
      </c>
      <c r="H194" s="79" t="s">
        <v>246</v>
      </c>
      <c r="I194" s="79"/>
      <c r="J194" s="79">
        <v>0</v>
      </c>
      <c r="K194" s="79" t="s">
        <v>184</v>
      </c>
      <c r="L194" s="79" t="s">
        <v>222</v>
      </c>
      <c r="M194" s="79" t="s">
        <v>452</v>
      </c>
      <c r="N194" s="79" t="s">
        <v>217</v>
      </c>
      <c r="O194" s="79" t="s">
        <v>144</v>
      </c>
      <c r="P194" s="79">
        <v>664745</v>
      </c>
      <c r="Q194" s="79">
        <v>10382</v>
      </c>
      <c r="R194" s="79">
        <v>0</v>
      </c>
      <c r="S194" s="79">
        <v>0</v>
      </c>
      <c r="T194" s="79">
        <v>0</v>
      </c>
      <c r="U194" s="79">
        <v>0</v>
      </c>
      <c r="V194" s="82" t="s">
        <v>742</v>
      </c>
      <c r="W194" s="79" t="s">
        <v>414</v>
      </c>
      <c r="X194" s="79">
        <v>1</v>
      </c>
      <c r="Y194" s="79" t="s">
        <v>396</v>
      </c>
      <c r="Z194" s="79">
        <v>0</v>
      </c>
      <c r="AA194" s="57">
        <v>2394001.94</v>
      </c>
      <c r="AB194" s="57">
        <v>0</v>
      </c>
      <c r="AC194" s="57">
        <v>0</v>
      </c>
      <c r="AD194" s="57">
        <v>0</v>
      </c>
      <c r="AE194" s="57">
        <v>2394001.94</v>
      </c>
      <c r="AF194" s="57">
        <v>0</v>
      </c>
      <c r="AG194" s="57">
        <v>0</v>
      </c>
      <c r="AH194" s="57">
        <v>0</v>
      </c>
      <c r="AI194" s="57"/>
      <c r="AJ194" s="57">
        <v>2394001.94</v>
      </c>
      <c r="AK194" s="57">
        <v>0</v>
      </c>
      <c r="AL194" s="76" t="s">
        <v>713</v>
      </c>
    </row>
    <row r="195" spans="3:38" ht="33.75" customHeight="1">
      <c r="C195" s="21">
        <v>190</v>
      </c>
      <c r="D195" s="79" t="s">
        <v>119</v>
      </c>
      <c r="E195" s="79"/>
      <c r="F195" s="79" t="s">
        <v>92</v>
      </c>
      <c r="G195" s="79" t="s">
        <v>119</v>
      </c>
      <c r="H195" s="79" t="s">
        <v>246</v>
      </c>
      <c r="I195" s="79"/>
      <c r="J195" s="79">
        <v>0</v>
      </c>
      <c r="K195" s="79">
        <v>0</v>
      </c>
      <c r="L195" s="79">
        <v>0</v>
      </c>
      <c r="M195" s="79">
        <v>0</v>
      </c>
      <c r="N195" s="79">
        <v>0</v>
      </c>
      <c r="O195" s="79">
        <v>0</v>
      </c>
      <c r="P195" s="79">
        <v>0</v>
      </c>
      <c r="Q195" s="79">
        <v>0</v>
      </c>
      <c r="R195" s="79">
        <v>0</v>
      </c>
      <c r="S195" s="79">
        <v>0</v>
      </c>
      <c r="T195" s="79">
        <v>0</v>
      </c>
      <c r="U195" s="79">
        <v>0</v>
      </c>
      <c r="V195" s="82" t="s">
        <v>789</v>
      </c>
      <c r="W195" s="79" t="s">
        <v>414</v>
      </c>
      <c r="X195" s="79">
        <v>1</v>
      </c>
      <c r="Y195" s="79" t="s">
        <v>396</v>
      </c>
      <c r="Z195" s="79">
        <v>0</v>
      </c>
      <c r="AA195" s="57">
        <v>40365629.43</v>
      </c>
      <c r="AB195" s="57">
        <v>0</v>
      </c>
      <c r="AC195" s="57">
        <v>0</v>
      </c>
      <c r="AD195" s="57">
        <v>0</v>
      </c>
      <c r="AE195" s="57">
        <v>0</v>
      </c>
      <c r="AF195" s="57">
        <v>40365629.43</v>
      </c>
      <c r="AG195" s="57">
        <v>0</v>
      </c>
      <c r="AH195" s="57">
        <v>0</v>
      </c>
      <c r="AI195" s="57"/>
      <c r="AJ195" s="57">
        <v>40365629.43</v>
      </c>
      <c r="AK195" s="57">
        <v>0</v>
      </c>
      <c r="AL195" s="76" t="s">
        <v>805</v>
      </c>
    </row>
    <row r="196" spans="3:38" ht="33.75" customHeight="1">
      <c r="C196" s="21">
        <v>191</v>
      </c>
      <c r="D196" s="79" t="s">
        <v>119</v>
      </c>
      <c r="E196" s="79"/>
      <c r="F196" s="79" t="s">
        <v>92</v>
      </c>
      <c r="G196" s="79" t="s">
        <v>119</v>
      </c>
      <c r="H196" s="79" t="s">
        <v>246</v>
      </c>
      <c r="I196" s="79"/>
      <c r="J196" s="79">
        <v>0</v>
      </c>
      <c r="K196" s="79">
        <v>0</v>
      </c>
      <c r="L196" s="79">
        <v>0</v>
      </c>
      <c r="M196" s="79">
        <v>0</v>
      </c>
      <c r="N196" s="79">
        <v>0</v>
      </c>
      <c r="O196" s="79">
        <v>0</v>
      </c>
      <c r="P196" s="79">
        <v>0</v>
      </c>
      <c r="Q196" s="79">
        <v>0</v>
      </c>
      <c r="R196" s="79">
        <v>0</v>
      </c>
      <c r="S196" s="79">
        <v>0</v>
      </c>
      <c r="T196" s="79">
        <v>0</v>
      </c>
      <c r="U196" s="79">
        <v>0</v>
      </c>
      <c r="V196" s="82" t="s">
        <v>828</v>
      </c>
      <c r="W196" s="79" t="s">
        <v>414</v>
      </c>
      <c r="X196" s="79">
        <v>1</v>
      </c>
      <c r="Y196" s="79" t="s">
        <v>396</v>
      </c>
      <c r="Z196" s="79">
        <v>0</v>
      </c>
      <c r="AA196" s="57">
        <v>2305945.379999999</v>
      </c>
      <c r="AB196" s="57">
        <v>0</v>
      </c>
      <c r="AC196" s="57">
        <v>0</v>
      </c>
      <c r="AD196" s="57">
        <v>0</v>
      </c>
      <c r="AE196" s="57">
        <v>2305945.379999999</v>
      </c>
      <c r="AF196" s="57">
        <v>0</v>
      </c>
      <c r="AG196" s="57">
        <v>0</v>
      </c>
      <c r="AH196" s="57">
        <v>0</v>
      </c>
      <c r="AI196" s="57"/>
      <c r="AJ196" s="57">
        <v>2305945.379999999</v>
      </c>
      <c r="AK196" s="57">
        <v>0</v>
      </c>
      <c r="AL196" s="76" t="s">
        <v>713</v>
      </c>
    </row>
    <row r="197" spans="3:38" ht="33.75" customHeight="1">
      <c r="C197" s="21">
        <v>192</v>
      </c>
      <c r="D197" s="79" t="s">
        <v>119</v>
      </c>
      <c r="E197" s="79"/>
      <c r="F197" s="79" t="s">
        <v>725</v>
      </c>
      <c r="G197" s="79" t="s">
        <v>119</v>
      </c>
      <c r="H197" s="79" t="s">
        <v>447</v>
      </c>
      <c r="I197" s="79"/>
      <c r="J197" s="79">
        <v>0</v>
      </c>
      <c r="K197" s="79">
        <v>0</v>
      </c>
      <c r="L197" s="79">
        <v>0</v>
      </c>
      <c r="M197" s="79">
        <v>0</v>
      </c>
      <c r="N197" s="79">
        <v>0</v>
      </c>
      <c r="O197" s="79">
        <v>0</v>
      </c>
      <c r="P197" s="79">
        <v>0</v>
      </c>
      <c r="Q197" s="79">
        <v>0</v>
      </c>
      <c r="R197" s="79">
        <v>0</v>
      </c>
      <c r="S197" s="79">
        <v>0</v>
      </c>
      <c r="T197" s="79">
        <v>0</v>
      </c>
      <c r="U197" s="79">
        <v>0</v>
      </c>
      <c r="V197" s="82" t="s">
        <v>821</v>
      </c>
      <c r="W197" s="79" t="s">
        <v>415</v>
      </c>
      <c r="X197" s="79">
        <v>1</v>
      </c>
      <c r="Y197" s="79" t="s">
        <v>396</v>
      </c>
      <c r="Z197" s="79">
        <v>6779661.0169491526</v>
      </c>
      <c r="AA197" s="57">
        <v>8000000</v>
      </c>
      <c r="AB197" s="57">
        <v>0</v>
      </c>
      <c r="AC197" s="57">
        <v>0</v>
      </c>
      <c r="AD197" s="57">
        <v>0</v>
      </c>
      <c r="AE197" s="57">
        <v>0</v>
      </c>
      <c r="AF197" s="57">
        <v>0</v>
      </c>
      <c r="AG197" s="57">
        <v>0</v>
      </c>
      <c r="AH197" s="57">
        <v>0</v>
      </c>
      <c r="AI197" s="57">
        <v>8000000</v>
      </c>
      <c r="AJ197" s="57">
        <v>8000000</v>
      </c>
      <c r="AK197" s="57">
        <v>0</v>
      </c>
      <c r="AL197" s="76" t="s">
        <v>926</v>
      </c>
    </row>
    <row r="198" spans="3:38" ht="45" customHeight="1">
      <c r="C198" s="21">
        <v>193</v>
      </c>
      <c r="D198" s="79" t="s">
        <v>119</v>
      </c>
      <c r="E198" s="79"/>
      <c r="F198" s="79" t="s">
        <v>92</v>
      </c>
      <c r="G198" s="79" t="s">
        <v>119</v>
      </c>
      <c r="H198" s="79" t="s">
        <v>417</v>
      </c>
      <c r="I198" s="79"/>
      <c r="J198" s="79">
        <v>0</v>
      </c>
      <c r="K198" s="79" t="s">
        <v>184</v>
      </c>
      <c r="L198" s="79" t="s">
        <v>222</v>
      </c>
      <c r="M198" s="79" t="s">
        <v>452</v>
      </c>
      <c r="N198" s="79" t="s">
        <v>217</v>
      </c>
      <c r="O198" s="79" t="s">
        <v>144</v>
      </c>
      <c r="P198" s="79">
        <v>664745</v>
      </c>
      <c r="Q198" s="79">
        <v>10382</v>
      </c>
      <c r="R198" s="79">
        <v>0</v>
      </c>
      <c r="S198" s="79">
        <v>0</v>
      </c>
      <c r="T198" s="79">
        <v>0</v>
      </c>
      <c r="U198" s="79">
        <v>0</v>
      </c>
      <c r="V198" s="82" t="s">
        <v>685</v>
      </c>
      <c r="W198" s="79" t="s">
        <v>414</v>
      </c>
      <c r="X198" s="79">
        <v>1</v>
      </c>
      <c r="Y198" s="79" t="s">
        <v>396</v>
      </c>
      <c r="Z198" s="79" t="s">
        <v>686</v>
      </c>
      <c r="AA198" s="57">
        <v>5787911.7000000002</v>
      </c>
      <c r="AB198" s="57">
        <v>2318522.9300000002</v>
      </c>
      <c r="AC198" s="57">
        <v>0</v>
      </c>
      <c r="AD198" s="57">
        <v>0</v>
      </c>
      <c r="AE198" s="57">
        <v>0</v>
      </c>
      <c r="AF198" s="57">
        <v>3469388.77</v>
      </c>
      <c r="AG198" s="57">
        <v>0</v>
      </c>
      <c r="AH198" s="57">
        <v>0</v>
      </c>
      <c r="AI198" s="57"/>
      <c r="AJ198" s="57">
        <v>3469388.77</v>
      </c>
      <c r="AK198" s="57">
        <v>0</v>
      </c>
      <c r="AL198" s="76" t="s">
        <v>36</v>
      </c>
    </row>
    <row r="199" spans="3:38" ht="33.75" customHeight="1">
      <c r="C199" s="21">
        <v>194</v>
      </c>
      <c r="D199" s="79" t="s">
        <v>119</v>
      </c>
      <c r="E199" s="79"/>
      <c r="F199" s="79" t="s">
        <v>92</v>
      </c>
      <c r="G199" s="79" t="s">
        <v>119</v>
      </c>
      <c r="H199" s="79" t="s">
        <v>373</v>
      </c>
      <c r="I199" s="79"/>
      <c r="J199" s="79">
        <v>0</v>
      </c>
      <c r="K199" s="79" t="s">
        <v>184</v>
      </c>
      <c r="L199" s="79" t="s">
        <v>222</v>
      </c>
      <c r="M199" s="79" t="s">
        <v>452</v>
      </c>
      <c r="N199" s="79" t="s">
        <v>217</v>
      </c>
      <c r="O199" s="79" t="s">
        <v>144</v>
      </c>
      <c r="P199" s="79">
        <v>664745</v>
      </c>
      <c r="Q199" s="79">
        <v>0</v>
      </c>
      <c r="R199" s="79">
        <v>0</v>
      </c>
      <c r="S199" s="79">
        <v>0</v>
      </c>
      <c r="T199" s="79">
        <v>0</v>
      </c>
      <c r="U199" s="79">
        <v>0</v>
      </c>
      <c r="V199" s="82" t="s">
        <v>752</v>
      </c>
      <c r="W199" s="79" t="s">
        <v>415</v>
      </c>
      <c r="X199" s="79">
        <v>1</v>
      </c>
      <c r="Y199" s="79" t="s">
        <v>396</v>
      </c>
      <c r="Z199" s="79">
        <v>0</v>
      </c>
      <c r="AA199" s="57">
        <v>1757135.5500000003</v>
      </c>
      <c r="AB199" s="57">
        <v>1056237.1500000001</v>
      </c>
      <c r="AC199" s="57">
        <v>0</v>
      </c>
      <c r="AD199" s="57">
        <v>0</v>
      </c>
      <c r="AE199" s="57">
        <v>0</v>
      </c>
      <c r="AF199" s="57">
        <v>700898.4</v>
      </c>
      <c r="AG199" s="57">
        <v>0</v>
      </c>
      <c r="AH199" s="57">
        <v>0</v>
      </c>
      <c r="AI199" s="57"/>
      <c r="AJ199" s="57">
        <v>700898.4</v>
      </c>
      <c r="AK199" s="57">
        <v>0</v>
      </c>
      <c r="AL199" s="76" t="s">
        <v>926</v>
      </c>
    </row>
    <row r="200" spans="3:38" ht="33.75" customHeight="1">
      <c r="C200" s="21">
        <v>195</v>
      </c>
      <c r="D200" s="79" t="s">
        <v>119</v>
      </c>
      <c r="E200" s="79"/>
      <c r="F200" s="79" t="s">
        <v>92</v>
      </c>
      <c r="G200" s="79" t="s">
        <v>119</v>
      </c>
      <c r="H200" s="79" t="s">
        <v>417</v>
      </c>
      <c r="I200" s="79"/>
      <c r="J200" s="79">
        <v>0</v>
      </c>
      <c r="K200" s="79" t="s">
        <v>184</v>
      </c>
      <c r="L200" s="79" t="s">
        <v>222</v>
      </c>
      <c r="M200" s="79" t="s">
        <v>452</v>
      </c>
      <c r="N200" s="79" t="s">
        <v>217</v>
      </c>
      <c r="O200" s="79" t="s">
        <v>144</v>
      </c>
      <c r="P200" s="79">
        <v>664745</v>
      </c>
      <c r="Q200" s="79">
        <v>10382</v>
      </c>
      <c r="R200" s="79">
        <v>0</v>
      </c>
      <c r="S200" s="79">
        <v>0</v>
      </c>
      <c r="T200" s="79">
        <v>0</v>
      </c>
      <c r="U200" s="79">
        <v>0</v>
      </c>
      <c r="V200" s="82" t="s">
        <v>729</v>
      </c>
      <c r="W200" s="79" t="s">
        <v>415</v>
      </c>
      <c r="X200" s="79">
        <v>1</v>
      </c>
      <c r="Y200" s="79" t="s">
        <v>396</v>
      </c>
      <c r="Z200" s="79">
        <v>0</v>
      </c>
      <c r="AA200" s="57">
        <v>2607000</v>
      </c>
      <c r="AB200" s="57">
        <v>1955250</v>
      </c>
      <c r="AC200" s="57">
        <v>13918.64</v>
      </c>
      <c r="AD200" s="57">
        <v>0</v>
      </c>
      <c r="AE200" s="57">
        <v>0</v>
      </c>
      <c r="AF200" s="57">
        <v>637831.36</v>
      </c>
      <c r="AG200" s="57">
        <v>0</v>
      </c>
      <c r="AH200" s="57">
        <v>0</v>
      </c>
      <c r="AI200" s="57"/>
      <c r="AJ200" s="57">
        <v>651750</v>
      </c>
      <c r="AK200" s="57">
        <v>0</v>
      </c>
      <c r="AL200" s="76" t="s">
        <v>926</v>
      </c>
    </row>
    <row r="201" spans="3:38" ht="33.75" customHeight="1">
      <c r="C201" s="21">
        <v>196</v>
      </c>
      <c r="D201" s="79" t="s">
        <v>119</v>
      </c>
      <c r="E201" s="79"/>
      <c r="F201" s="79" t="s">
        <v>92</v>
      </c>
      <c r="G201" s="79" t="s">
        <v>119</v>
      </c>
      <c r="H201" s="79" t="s">
        <v>417</v>
      </c>
      <c r="I201" s="79"/>
      <c r="J201" s="79">
        <v>0</v>
      </c>
      <c r="K201" s="79" t="s">
        <v>184</v>
      </c>
      <c r="L201" s="79" t="s">
        <v>222</v>
      </c>
      <c r="M201" s="79" t="s">
        <v>452</v>
      </c>
      <c r="N201" s="79" t="s">
        <v>217</v>
      </c>
      <c r="O201" s="79" t="s">
        <v>144</v>
      </c>
      <c r="P201" s="79">
        <v>664745</v>
      </c>
      <c r="Q201" s="79">
        <v>10382</v>
      </c>
      <c r="R201" s="79">
        <v>0</v>
      </c>
      <c r="S201" s="79">
        <v>0</v>
      </c>
      <c r="T201" s="79">
        <v>0</v>
      </c>
      <c r="U201" s="79">
        <v>0</v>
      </c>
      <c r="V201" s="82" t="s">
        <v>743</v>
      </c>
      <c r="W201" s="79" t="s">
        <v>414</v>
      </c>
      <c r="X201" s="79">
        <v>1</v>
      </c>
      <c r="Y201" s="79" t="s">
        <v>396</v>
      </c>
      <c r="Z201" s="79">
        <v>0</v>
      </c>
      <c r="AA201" s="57">
        <v>6655400.3014472416</v>
      </c>
      <c r="AB201" s="57">
        <v>3327700.1507236208</v>
      </c>
      <c r="AC201" s="57">
        <v>0</v>
      </c>
      <c r="AD201" s="57">
        <v>3327700.1507236208</v>
      </c>
      <c r="AE201" s="57">
        <v>0</v>
      </c>
      <c r="AF201" s="57">
        <v>0</v>
      </c>
      <c r="AG201" s="57">
        <v>0</v>
      </c>
      <c r="AH201" s="57">
        <v>0</v>
      </c>
      <c r="AI201" s="57"/>
      <c r="AJ201" s="57">
        <v>3327700.1507236208</v>
      </c>
      <c r="AK201" s="57">
        <v>0</v>
      </c>
      <c r="AL201" s="76" t="s">
        <v>36</v>
      </c>
    </row>
    <row r="202" spans="3:38" ht="48.75" customHeight="1">
      <c r="C202" s="21">
        <v>197</v>
      </c>
      <c r="D202" s="79" t="s">
        <v>119</v>
      </c>
      <c r="E202" s="79"/>
      <c r="F202" s="79" t="s">
        <v>92</v>
      </c>
      <c r="G202" s="79" t="s">
        <v>119</v>
      </c>
      <c r="H202" s="79" t="s">
        <v>417</v>
      </c>
      <c r="I202" s="79"/>
      <c r="J202" s="79">
        <v>0</v>
      </c>
      <c r="K202" s="79" t="s">
        <v>184</v>
      </c>
      <c r="L202" s="79" t="s">
        <v>222</v>
      </c>
      <c r="M202" s="79" t="s">
        <v>452</v>
      </c>
      <c r="N202" s="79" t="s">
        <v>217</v>
      </c>
      <c r="O202" s="79" t="s">
        <v>144</v>
      </c>
      <c r="P202" s="79">
        <v>664745</v>
      </c>
      <c r="Q202" s="79">
        <v>10382</v>
      </c>
      <c r="R202" s="79">
        <v>0</v>
      </c>
      <c r="S202" s="79">
        <v>0</v>
      </c>
      <c r="T202" s="79">
        <v>0</v>
      </c>
      <c r="U202" s="79">
        <v>0</v>
      </c>
      <c r="V202" s="97" t="s">
        <v>753</v>
      </c>
      <c r="W202" s="79" t="s">
        <v>415</v>
      </c>
      <c r="X202" s="79">
        <v>1</v>
      </c>
      <c r="Y202" s="79" t="s">
        <v>396</v>
      </c>
      <c r="Z202" s="79">
        <v>0</v>
      </c>
      <c r="AA202" s="57">
        <v>1035098.4534</v>
      </c>
      <c r="AB202" s="57">
        <v>634681.4534</v>
      </c>
      <c r="AC202" s="57">
        <v>368417</v>
      </c>
      <c r="AD202" s="57">
        <v>0</v>
      </c>
      <c r="AE202" s="57">
        <v>0</v>
      </c>
      <c r="AF202" s="57">
        <v>0</v>
      </c>
      <c r="AG202" s="57">
        <v>32000</v>
      </c>
      <c r="AH202" s="57">
        <v>0</v>
      </c>
      <c r="AI202" s="57"/>
      <c r="AJ202" s="57">
        <v>400417</v>
      </c>
      <c r="AK202" s="57">
        <v>0</v>
      </c>
      <c r="AL202" s="76" t="s">
        <v>926</v>
      </c>
    </row>
    <row r="203" spans="3:38" ht="56.25" customHeight="1">
      <c r="C203" s="21">
        <v>198</v>
      </c>
      <c r="D203" s="79" t="s">
        <v>119</v>
      </c>
      <c r="E203" s="79"/>
      <c r="F203" s="79" t="s">
        <v>92</v>
      </c>
      <c r="G203" s="79" t="s">
        <v>119</v>
      </c>
      <c r="H203" s="79" t="s">
        <v>246</v>
      </c>
      <c r="I203" s="79"/>
      <c r="J203" s="79">
        <v>0</v>
      </c>
      <c r="K203" s="79" t="s">
        <v>184</v>
      </c>
      <c r="L203" s="79" t="s">
        <v>222</v>
      </c>
      <c r="M203" s="79" t="s">
        <v>452</v>
      </c>
      <c r="N203" s="79" t="s">
        <v>217</v>
      </c>
      <c r="O203" s="79" t="s">
        <v>144</v>
      </c>
      <c r="P203" s="79">
        <v>664745</v>
      </c>
      <c r="Q203" s="79">
        <v>10382</v>
      </c>
      <c r="R203" s="79">
        <v>0</v>
      </c>
      <c r="S203" s="79">
        <v>0</v>
      </c>
      <c r="T203" s="79">
        <v>0</v>
      </c>
      <c r="U203" s="79">
        <v>0</v>
      </c>
      <c r="V203" s="82" t="s">
        <v>806</v>
      </c>
      <c r="W203" s="79" t="s">
        <v>414</v>
      </c>
      <c r="X203" s="79">
        <v>1</v>
      </c>
      <c r="Y203" s="79" t="s">
        <v>396</v>
      </c>
      <c r="Z203" s="79">
        <v>0</v>
      </c>
      <c r="AA203" s="57">
        <v>9733295.2899999991</v>
      </c>
      <c r="AB203" s="57">
        <v>0</v>
      </c>
      <c r="AC203" s="57">
        <v>0</v>
      </c>
      <c r="AD203" s="57">
        <v>9733295.2899999991</v>
      </c>
      <c r="AE203" s="57">
        <v>0</v>
      </c>
      <c r="AF203" s="57">
        <v>0</v>
      </c>
      <c r="AG203" s="57">
        <v>0</v>
      </c>
      <c r="AH203" s="57">
        <v>0</v>
      </c>
      <c r="AI203" s="57"/>
      <c r="AJ203" s="57">
        <v>9733295.2899999991</v>
      </c>
      <c r="AK203" s="57">
        <v>0</v>
      </c>
      <c r="AL203" s="76" t="s">
        <v>36</v>
      </c>
    </row>
    <row r="204" spans="3:38" ht="45" customHeight="1">
      <c r="C204" s="21">
        <v>199</v>
      </c>
      <c r="D204" s="79" t="s">
        <v>119</v>
      </c>
      <c r="E204" s="79"/>
      <c r="F204" s="79" t="s">
        <v>92</v>
      </c>
      <c r="G204" s="79" t="s">
        <v>119</v>
      </c>
      <c r="H204" s="79" t="s">
        <v>417</v>
      </c>
      <c r="I204" s="79"/>
      <c r="J204" s="79">
        <v>0</v>
      </c>
      <c r="K204" s="79" t="s">
        <v>184</v>
      </c>
      <c r="L204" s="79" t="s">
        <v>222</v>
      </c>
      <c r="M204" s="79" t="s">
        <v>452</v>
      </c>
      <c r="N204" s="79" t="s">
        <v>217</v>
      </c>
      <c r="O204" s="79" t="s">
        <v>144</v>
      </c>
      <c r="P204" s="79">
        <v>664745</v>
      </c>
      <c r="Q204" s="79">
        <v>10382</v>
      </c>
      <c r="R204" s="79">
        <v>0</v>
      </c>
      <c r="S204" s="79">
        <v>0</v>
      </c>
      <c r="T204" s="79">
        <v>0</v>
      </c>
      <c r="U204" s="79">
        <v>0</v>
      </c>
      <c r="V204" s="82" t="s">
        <v>763</v>
      </c>
      <c r="W204" s="79" t="s">
        <v>415</v>
      </c>
      <c r="X204" s="79">
        <v>1</v>
      </c>
      <c r="Y204" s="79" t="s">
        <v>396</v>
      </c>
      <c r="Z204" s="79">
        <v>0</v>
      </c>
      <c r="AA204" s="57">
        <v>996516.56</v>
      </c>
      <c r="AB204" s="57">
        <v>746766.56</v>
      </c>
      <c r="AC204" s="57">
        <v>0</v>
      </c>
      <c r="AD204" s="57">
        <v>0</v>
      </c>
      <c r="AE204" s="57">
        <v>0</v>
      </c>
      <c r="AF204" s="57">
        <v>249750</v>
      </c>
      <c r="AG204" s="57">
        <v>0</v>
      </c>
      <c r="AH204" s="57">
        <v>0</v>
      </c>
      <c r="AI204" s="57"/>
      <c r="AJ204" s="57">
        <v>249750</v>
      </c>
      <c r="AK204" s="57">
        <v>0</v>
      </c>
      <c r="AL204" s="76" t="s">
        <v>926</v>
      </c>
    </row>
    <row r="205" spans="3:38" ht="33.75" customHeight="1">
      <c r="C205" s="21">
        <v>200</v>
      </c>
      <c r="D205" s="79" t="s">
        <v>119</v>
      </c>
      <c r="E205" s="79"/>
      <c r="F205" s="79" t="s">
        <v>92</v>
      </c>
      <c r="G205" s="79" t="s">
        <v>119</v>
      </c>
      <c r="H205" s="79" t="s">
        <v>373</v>
      </c>
      <c r="I205" s="79"/>
      <c r="J205" s="79">
        <v>0</v>
      </c>
      <c r="K205" s="79" t="s">
        <v>184</v>
      </c>
      <c r="L205" s="79" t="s">
        <v>222</v>
      </c>
      <c r="M205" s="79" t="s">
        <v>452</v>
      </c>
      <c r="N205" s="79" t="s">
        <v>217</v>
      </c>
      <c r="O205" s="79" t="s">
        <v>144</v>
      </c>
      <c r="P205" s="79">
        <v>664745</v>
      </c>
      <c r="Q205" s="79">
        <v>0</v>
      </c>
      <c r="R205" s="79">
        <v>0</v>
      </c>
      <c r="S205" s="79">
        <v>0</v>
      </c>
      <c r="T205" s="79">
        <v>0</v>
      </c>
      <c r="U205" s="79">
        <v>0</v>
      </c>
      <c r="V205" s="82" t="s">
        <v>764</v>
      </c>
      <c r="W205" s="79" t="s">
        <v>414</v>
      </c>
      <c r="X205" s="79">
        <v>1</v>
      </c>
      <c r="Y205" s="79" t="s">
        <v>396</v>
      </c>
      <c r="Z205" s="79">
        <v>0</v>
      </c>
      <c r="AA205" s="57">
        <v>9709686.0800000727</v>
      </c>
      <c r="AB205" s="57">
        <v>1766547.3000000715</v>
      </c>
      <c r="AC205" s="57">
        <v>0</v>
      </c>
      <c r="AD205" s="57">
        <v>0</v>
      </c>
      <c r="AE205" s="57">
        <v>0</v>
      </c>
      <c r="AF205" s="57">
        <v>7943138.7800000003</v>
      </c>
      <c r="AG205" s="57">
        <v>0</v>
      </c>
      <c r="AH205" s="57">
        <v>0</v>
      </c>
      <c r="AI205" s="57"/>
      <c r="AJ205" s="57">
        <v>7943138.7800000003</v>
      </c>
      <c r="AK205" s="57">
        <v>0</v>
      </c>
      <c r="AL205" s="76" t="s">
        <v>805</v>
      </c>
    </row>
    <row r="206" spans="3:38" ht="67.5" customHeight="1">
      <c r="C206" s="21">
        <v>201</v>
      </c>
      <c r="D206" s="79" t="s">
        <v>119</v>
      </c>
      <c r="E206" s="79"/>
      <c r="F206" s="79" t="s">
        <v>92</v>
      </c>
      <c r="G206" s="79" t="s">
        <v>119</v>
      </c>
      <c r="H206" s="79" t="s">
        <v>417</v>
      </c>
      <c r="I206" s="79"/>
      <c r="J206" s="79">
        <v>0</v>
      </c>
      <c r="K206" s="79" t="s">
        <v>184</v>
      </c>
      <c r="L206" s="79" t="s">
        <v>222</v>
      </c>
      <c r="M206" s="79" t="s">
        <v>452</v>
      </c>
      <c r="N206" s="79" t="s">
        <v>217</v>
      </c>
      <c r="O206" s="79" t="s">
        <v>144</v>
      </c>
      <c r="P206" s="79">
        <v>664745</v>
      </c>
      <c r="Q206" s="79">
        <v>10382</v>
      </c>
      <c r="R206" s="79">
        <v>0</v>
      </c>
      <c r="S206" s="79">
        <v>0</v>
      </c>
      <c r="T206" s="79">
        <v>0</v>
      </c>
      <c r="U206" s="79">
        <v>0</v>
      </c>
      <c r="V206" s="82" t="s">
        <v>710</v>
      </c>
      <c r="W206" s="79" t="s">
        <v>414</v>
      </c>
      <c r="X206" s="79">
        <v>1</v>
      </c>
      <c r="Y206" s="79" t="s">
        <v>396</v>
      </c>
      <c r="Z206" s="79">
        <v>0</v>
      </c>
      <c r="AA206" s="57">
        <v>25107240.98</v>
      </c>
      <c r="AB206" s="57">
        <v>23074829</v>
      </c>
      <c r="AC206" s="57">
        <v>0</v>
      </c>
      <c r="AD206" s="57">
        <v>0</v>
      </c>
      <c r="AE206" s="57">
        <v>2032411.98</v>
      </c>
      <c r="AF206" s="57">
        <v>0</v>
      </c>
      <c r="AG206" s="57">
        <v>0</v>
      </c>
      <c r="AH206" s="57">
        <v>0</v>
      </c>
      <c r="AI206" s="57"/>
      <c r="AJ206" s="57">
        <v>2032411.98</v>
      </c>
      <c r="AK206" s="57">
        <v>0</v>
      </c>
      <c r="AL206" s="76" t="s">
        <v>36</v>
      </c>
    </row>
    <row r="207" spans="3:38" ht="45" customHeight="1">
      <c r="C207" s="21">
        <v>202</v>
      </c>
      <c r="D207" s="79" t="s">
        <v>119</v>
      </c>
      <c r="E207" s="79"/>
      <c r="F207" s="79" t="s">
        <v>92</v>
      </c>
      <c r="G207" s="79" t="s">
        <v>119</v>
      </c>
      <c r="H207" s="79" t="s">
        <v>417</v>
      </c>
      <c r="I207" s="79"/>
      <c r="J207" s="79">
        <v>0</v>
      </c>
      <c r="K207" s="79" t="s">
        <v>184</v>
      </c>
      <c r="L207" s="79" t="s">
        <v>222</v>
      </c>
      <c r="M207" s="79" t="s">
        <v>452</v>
      </c>
      <c r="N207" s="79" t="s">
        <v>217</v>
      </c>
      <c r="O207" s="79" t="s">
        <v>144</v>
      </c>
      <c r="P207" s="79">
        <v>664745</v>
      </c>
      <c r="Q207" s="79">
        <v>10382</v>
      </c>
      <c r="R207" s="79">
        <v>0</v>
      </c>
      <c r="S207" s="79">
        <v>0</v>
      </c>
      <c r="T207" s="79">
        <v>0</v>
      </c>
      <c r="U207" s="79">
        <v>0</v>
      </c>
      <c r="V207" s="82" t="s">
        <v>711</v>
      </c>
      <c r="W207" s="79" t="s">
        <v>414</v>
      </c>
      <c r="X207" s="79">
        <v>1</v>
      </c>
      <c r="Y207" s="79" t="s">
        <v>396</v>
      </c>
      <c r="Z207" s="79">
        <v>0</v>
      </c>
      <c r="AA207" s="57">
        <v>16049923.869999999</v>
      </c>
      <c r="AB207" s="57">
        <v>13497196.949999999</v>
      </c>
      <c r="AC207" s="57">
        <v>0</v>
      </c>
      <c r="AD207" s="57">
        <v>0</v>
      </c>
      <c r="AE207" s="57">
        <v>2552726.92</v>
      </c>
      <c r="AF207" s="57">
        <v>0</v>
      </c>
      <c r="AG207" s="57">
        <v>0</v>
      </c>
      <c r="AH207" s="57">
        <v>0</v>
      </c>
      <c r="AI207" s="57"/>
      <c r="AJ207" s="57">
        <v>2552726.92</v>
      </c>
      <c r="AK207" s="57">
        <v>0</v>
      </c>
      <c r="AL207" s="76" t="s">
        <v>36</v>
      </c>
    </row>
    <row r="208" spans="3:38" ht="45" customHeight="1">
      <c r="C208" s="21">
        <v>203</v>
      </c>
      <c r="D208" s="79" t="s">
        <v>119</v>
      </c>
      <c r="E208" s="79"/>
      <c r="F208" s="79" t="s">
        <v>92</v>
      </c>
      <c r="G208" s="79" t="s">
        <v>119</v>
      </c>
      <c r="H208" s="79" t="s">
        <v>417</v>
      </c>
      <c r="I208" s="79"/>
      <c r="J208" s="79">
        <v>0</v>
      </c>
      <c r="K208" s="79" t="s">
        <v>184</v>
      </c>
      <c r="L208" s="79" t="s">
        <v>222</v>
      </c>
      <c r="M208" s="79" t="s">
        <v>452</v>
      </c>
      <c r="N208" s="79" t="s">
        <v>217</v>
      </c>
      <c r="O208" s="79" t="s">
        <v>144</v>
      </c>
      <c r="P208" s="79">
        <v>664745</v>
      </c>
      <c r="Q208" s="79">
        <v>10382</v>
      </c>
      <c r="R208" s="79">
        <v>0</v>
      </c>
      <c r="S208" s="79">
        <v>0</v>
      </c>
      <c r="T208" s="79">
        <v>0</v>
      </c>
      <c r="U208" s="79">
        <v>0</v>
      </c>
      <c r="V208" s="82" t="s">
        <v>726</v>
      </c>
      <c r="W208" s="79" t="s">
        <v>414</v>
      </c>
      <c r="X208" s="79">
        <v>1</v>
      </c>
      <c r="Y208" s="79" t="s">
        <v>396</v>
      </c>
      <c r="Z208" s="79">
        <v>0</v>
      </c>
      <c r="AA208" s="57">
        <v>8655379.7599999998</v>
      </c>
      <c r="AB208" s="57">
        <v>4327689.88</v>
      </c>
      <c r="AC208" s="57">
        <v>0</v>
      </c>
      <c r="AD208" s="57">
        <v>0</v>
      </c>
      <c r="AE208" s="57">
        <v>4327689.88</v>
      </c>
      <c r="AF208" s="57">
        <v>0</v>
      </c>
      <c r="AG208" s="57">
        <v>0</v>
      </c>
      <c r="AH208" s="57">
        <v>0</v>
      </c>
      <c r="AI208" s="57"/>
      <c r="AJ208" s="57">
        <v>4327689.88</v>
      </c>
      <c r="AK208" s="57">
        <v>0</v>
      </c>
      <c r="AL208" s="76" t="s">
        <v>36</v>
      </c>
    </row>
    <row r="209" spans="1:38" ht="45" customHeight="1">
      <c r="C209" s="21">
        <v>204</v>
      </c>
      <c r="D209" s="79" t="s">
        <v>119</v>
      </c>
      <c r="E209" s="79"/>
      <c r="F209" s="79" t="s">
        <v>92</v>
      </c>
      <c r="G209" s="79" t="s">
        <v>119</v>
      </c>
      <c r="H209" s="79" t="s">
        <v>417</v>
      </c>
      <c r="I209" s="79"/>
      <c r="J209" s="79">
        <v>0</v>
      </c>
      <c r="K209" s="79" t="s">
        <v>184</v>
      </c>
      <c r="L209" s="79" t="s">
        <v>222</v>
      </c>
      <c r="M209" s="79" t="s">
        <v>452</v>
      </c>
      <c r="N209" s="79" t="s">
        <v>217</v>
      </c>
      <c r="O209" s="79" t="s">
        <v>144</v>
      </c>
      <c r="P209" s="79">
        <v>664745</v>
      </c>
      <c r="Q209" s="79">
        <v>10382</v>
      </c>
      <c r="R209" s="79">
        <v>0</v>
      </c>
      <c r="S209" s="79">
        <v>0</v>
      </c>
      <c r="T209" s="79">
        <v>0</v>
      </c>
      <c r="U209" s="79">
        <v>0</v>
      </c>
      <c r="V209" s="82" t="s">
        <v>727</v>
      </c>
      <c r="W209" s="79" t="s">
        <v>414</v>
      </c>
      <c r="X209" s="79">
        <v>1</v>
      </c>
      <c r="Y209" s="79" t="s">
        <v>396</v>
      </c>
      <c r="Z209" s="79">
        <v>0</v>
      </c>
      <c r="AA209" s="57">
        <v>4408137.1100000003</v>
      </c>
      <c r="AB209" s="57">
        <v>1770777.11</v>
      </c>
      <c r="AC209" s="57">
        <v>0</v>
      </c>
      <c r="AD209" s="57">
        <v>0</v>
      </c>
      <c r="AE209" s="57">
        <v>0</v>
      </c>
      <c r="AF209" s="57">
        <v>2637360</v>
      </c>
      <c r="AG209" s="57">
        <v>0</v>
      </c>
      <c r="AH209" s="57">
        <v>0</v>
      </c>
      <c r="AI209" s="57"/>
      <c r="AJ209" s="57">
        <v>2637360</v>
      </c>
      <c r="AK209" s="57">
        <v>0</v>
      </c>
      <c r="AL209" s="76" t="s">
        <v>36</v>
      </c>
    </row>
    <row r="210" spans="1:38" ht="45" customHeight="1">
      <c r="C210" s="21">
        <v>205</v>
      </c>
      <c r="D210" s="79" t="s">
        <v>119</v>
      </c>
      <c r="E210" s="79"/>
      <c r="F210" s="79" t="s">
        <v>92</v>
      </c>
      <c r="G210" s="79" t="s">
        <v>119</v>
      </c>
      <c r="H210" s="79" t="s">
        <v>417</v>
      </c>
      <c r="I210" s="79"/>
      <c r="J210" s="79">
        <v>0</v>
      </c>
      <c r="K210" s="79" t="s">
        <v>184</v>
      </c>
      <c r="L210" s="79" t="s">
        <v>222</v>
      </c>
      <c r="M210" s="79" t="s">
        <v>452</v>
      </c>
      <c r="N210" s="79" t="s">
        <v>217</v>
      </c>
      <c r="O210" s="79" t="s">
        <v>144</v>
      </c>
      <c r="P210" s="79">
        <v>664745</v>
      </c>
      <c r="Q210" s="79">
        <v>10382</v>
      </c>
      <c r="R210" s="79">
        <v>0</v>
      </c>
      <c r="S210" s="79">
        <v>0</v>
      </c>
      <c r="T210" s="79">
        <v>0</v>
      </c>
      <c r="U210" s="79">
        <v>0</v>
      </c>
      <c r="V210" s="82" t="s">
        <v>728</v>
      </c>
      <c r="W210" s="79" t="s">
        <v>414</v>
      </c>
      <c r="X210" s="79">
        <v>1</v>
      </c>
      <c r="Y210" s="79" t="s">
        <v>396</v>
      </c>
      <c r="Z210" s="79">
        <v>0</v>
      </c>
      <c r="AA210" s="57">
        <v>1995252.47</v>
      </c>
      <c r="AB210" s="57">
        <v>796452.47</v>
      </c>
      <c r="AC210" s="57">
        <v>0</v>
      </c>
      <c r="AD210" s="57">
        <v>0</v>
      </c>
      <c r="AE210" s="57">
        <v>0</v>
      </c>
      <c r="AF210" s="57">
        <v>1198800</v>
      </c>
      <c r="AG210" s="57">
        <v>0</v>
      </c>
      <c r="AH210" s="57">
        <v>0</v>
      </c>
      <c r="AI210" s="57"/>
      <c r="AJ210" s="57">
        <v>1198800</v>
      </c>
      <c r="AK210" s="57">
        <v>0</v>
      </c>
      <c r="AL210" s="76" t="s">
        <v>713</v>
      </c>
    </row>
    <row r="211" spans="1:38" ht="45" customHeight="1">
      <c r="C211" s="21">
        <v>206</v>
      </c>
      <c r="D211" s="79" t="s">
        <v>119</v>
      </c>
      <c r="E211" s="79"/>
      <c r="F211" s="79" t="s">
        <v>92</v>
      </c>
      <c r="G211" s="79" t="s">
        <v>734</v>
      </c>
      <c r="H211" s="79" t="s">
        <v>417</v>
      </c>
      <c r="I211" s="79"/>
      <c r="J211" s="79">
        <v>0</v>
      </c>
      <c r="K211" s="79">
        <v>0</v>
      </c>
      <c r="L211" s="79">
        <v>0</v>
      </c>
      <c r="M211" s="79" t="s">
        <v>837</v>
      </c>
      <c r="N211" s="79">
        <v>0</v>
      </c>
      <c r="O211" s="79">
        <v>0</v>
      </c>
      <c r="P211" s="79">
        <v>5001</v>
      </c>
      <c r="Q211" s="79">
        <v>32</v>
      </c>
      <c r="R211" s="79">
        <v>0</v>
      </c>
      <c r="S211" s="79">
        <v>0</v>
      </c>
      <c r="T211" s="79">
        <v>0</v>
      </c>
      <c r="U211" s="79">
        <v>0</v>
      </c>
      <c r="V211" s="82" t="s">
        <v>735</v>
      </c>
      <c r="W211" s="79" t="s">
        <v>414</v>
      </c>
      <c r="X211" s="79">
        <v>1</v>
      </c>
      <c r="Y211" s="79" t="s">
        <v>396</v>
      </c>
      <c r="Z211" s="79">
        <v>0</v>
      </c>
      <c r="AA211" s="57">
        <v>8894288.5399999991</v>
      </c>
      <c r="AB211" s="57">
        <v>1929112.57</v>
      </c>
      <c r="AC211" s="57">
        <v>0</v>
      </c>
      <c r="AD211" s="57">
        <v>6965175.9699999997</v>
      </c>
      <c r="AE211" s="57">
        <v>0</v>
      </c>
      <c r="AF211" s="57">
        <v>0</v>
      </c>
      <c r="AG211" s="57">
        <v>0</v>
      </c>
      <c r="AH211" s="57">
        <v>0</v>
      </c>
      <c r="AI211" s="57"/>
      <c r="AJ211" s="57">
        <v>6965175.9699999997</v>
      </c>
      <c r="AK211" s="57">
        <v>0</v>
      </c>
      <c r="AL211" s="76" t="s">
        <v>713</v>
      </c>
    </row>
    <row r="212" spans="1:38" ht="67.5" customHeight="1">
      <c r="C212" s="21">
        <v>207</v>
      </c>
      <c r="D212" s="79" t="s">
        <v>119</v>
      </c>
      <c r="E212" s="79"/>
      <c r="F212" s="79" t="s">
        <v>92</v>
      </c>
      <c r="G212" s="79" t="s">
        <v>119</v>
      </c>
      <c r="H212" s="79" t="s">
        <v>417</v>
      </c>
      <c r="I212" s="79"/>
      <c r="J212" s="79">
        <v>0</v>
      </c>
      <c r="K212" s="79">
        <v>0</v>
      </c>
      <c r="L212" s="79">
        <v>0</v>
      </c>
      <c r="M212" s="79">
        <v>0</v>
      </c>
      <c r="N212" s="79">
        <v>0</v>
      </c>
      <c r="O212" s="79">
        <v>0</v>
      </c>
      <c r="P212" s="79">
        <v>664745</v>
      </c>
      <c r="Q212" s="79">
        <v>10382</v>
      </c>
      <c r="R212" s="79">
        <v>0</v>
      </c>
      <c r="S212" s="79">
        <v>0</v>
      </c>
      <c r="T212" s="79">
        <v>0</v>
      </c>
      <c r="U212" s="79">
        <v>0</v>
      </c>
      <c r="V212" s="82" t="s">
        <v>706</v>
      </c>
      <c r="W212" s="79" t="s">
        <v>414</v>
      </c>
      <c r="X212" s="79">
        <v>1</v>
      </c>
      <c r="Y212" s="79" t="s">
        <v>396</v>
      </c>
      <c r="Z212" s="79">
        <v>0</v>
      </c>
      <c r="AA212" s="57">
        <v>1550895.6099999999</v>
      </c>
      <c r="AB212" s="57">
        <v>620358.24</v>
      </c>
      <c r="AC212" s="57">
        <v>0</v>
      </c>
      <c r="AD212" s="57">
        <v>0</v>
      </c>
      <c r="AE212" s="57">
        <v>930537.37</v>
      </c>
      <c r="AF212" s="57">
        <v>0</v>
      </c>
      <c r="AG212" s="57">
        <v>0</v>
      </c>
      <c r="AH212" s="57">
        <v>0</v>
      </c>
      <c r="AI212" s="57"/>
      <c r="AJ212" s="57">
        <v>930537.37</v>
      </c>
      <c r="AK212" s="57">
        <v>0</v>
      </c>
      <c r="AL212" s="76" t="s">
        <v>36</v>
      </c>
    </row>
    <row r="213" spans="1:38" ht="33.75" customHeight="1">
      <c r="C213" s="21">
        <v>208</v>
      </c>
      <c r="D213" s="79" t="s">
        <v>119</v>
      </c>
      <c r="E213" s="79"/>
      <c r="F213" s="79" t="s">
        <v>92</v>
      </c>
      <c r="G213" s="79" t="s">
        <v>119</v>
      </c>
      <c r="H213" s="79" t="s">
        <v>373</v>
      </c>
      <c r="I213" s="79"/>
      <c r="J213" s="79">
        <v>0</v>
      </c>
      <c r="K213" s="79" t="s">
        <v>184</v>
      </c>
      <c r="L213" s="79" t="s">
        <v>222</v>
      </c>
      <c r="M213" s="79" t="s">
        <v>452</v>
      </c>
      <c r="N213" s="79" t="s">
        <v>217</v>
      </c>
      <c r="O213" s="79" t="s">
        <v>144</v>
      </c>
      <c r="P213" s="79">
        <v>664745</v>
      </c>
      <c r="Q213" s="79">
        <v>0</v>
      </c>
      <c r="R213" s="79">
        <v>0</v>
      </c>
      <c r="S213" s="79">
        <v>0</v>
      </c>
      <c r="T213" s="79">
        <v>0</v>
      </c>
      <c r="U213" s="79">
        <v>0</v>
      </c>
      <c r="V213" s="82" t="s">
        <v>754</v>
      </c>
      <c r="W213" s="79" t="s">
        <v>415</v>
      </c>
      <c r="X213" s="79">
        <v>1</v>
      </c>
      <c r="Y213" s="79" t="s">
        <v>396</v>
      </c>
      <c r="Z213" s="79">
        <v>0</v>
      </c>
      <c r="AA213" s="57">
        <v>801288.78</v>
      </c>
      <c r="AB213" s="57">
        <v>481608.78</v>
      </c>
      <c r="AC213" s="57">
        <v>0</v>
      </c>
      <c r="AD213" s="57">
        <v>0</v>
      </c>
      <c r="AE213" s="57">
        <v>0</v>
      </c>
      <c r="AF213" s="57">
        <v>319680</v>
      </c>
      <c r="AG213" s="57">
        <v>0</v>
      </c>
      <c r="AH213" s="57">
        <v>0</v>
      </c>
      <c r="AI213" s="57"/>
      <c r="AJ213" s="57">
        <v>319680</v>
      </c>
      <c r="AK213" s="57">
        <v>0</v>
      </c>
      <c r="AL213" s="76" t="s">
        <v>926</v>
      </c>
    </row>
    <row r="214" spans="1:38" ht="11.25" customHeight="1">
      <c r="C214" s="23">
        <v>209</v>
      </c>
      <c r="D214" s="79" t="s">
        <v>123</v>
      </c>
      <c r="E214" s="79"/>
      <c r="F214" s="79" t="s">
        <v>123</v>
      </c>
      <c r="G214" s="79" t="s">
        <v>123</v>
      </c>
      <c r="H214" s="79" t="s">
        <v>418</v>
      </c>
      <c r="I214" s="79"/>
      <c r="J214" s="79">
        <v>0</v>
      </c>
      <c r="K214" s="79">
        <v>0</v>
      </c>
      <c r="L214" s="79">
        <v>0</v>
      </c>
      <c r="M214" s="79">
        <v>12</v>
      </c>
      <c r="N214" s="79">
        <v>0</v>
      </c>
      <c r="O214" s="79">
        <v>0</v>
      </c>
      <c r="P214" s="79">
        <v>3353561</v>
      </c>
      <c r="Q214" s="79">
        <v>477887</v>
      </c>
      <c r="R214" s="79">
        <v>0</v>
      </c>
      <c r="S214" s="79">
        <v>0</v>
      </c>
      <c r="T214" s="79">
        <v>0</v>
      </c>
      <c r="U214" s="79">
        <v>0</v>
      </c>
      <c r="V214" s="82" t="s">
        <v>366</v>
      </c>
      <c r="W214" s="79" t="s">
        <v>416</v>
      </c>
      <c r="X214" s="79">
        <v>1</v>
      </c>
      <c r="Y214" s="79" t="s">
        <v>396</v>
      </c>
      <c r="Z214" s="79">
        <v>0</v>
      </c>
      <c r="AA214" s="57">
        <v>829436.78520000004</v>
      </c>
      <c r="AB214" s="57">
        <v>414718.39260000002</v>
      </c>
      <c r="AC214" s="57">
        <v>0</v>
      </c>
      <c r="AD214" s="57">
        <v>0</v>
      </c>
      <c r="AE214" s="57">
        <v>0</v>
      </c>
      <c r="AF214" s="57">
        <v>0</v>
      </c>
      <c r="AG214" s="57">
        <v>414718.39260000002</v>
      </c>
      <c r="AH214" s="57">
        <v>0</v>
      </c>
      <c r="AI214" s="57"/>
      <c r="AJ214" s="57">
        <v>414718.39260000002</v>
      </c>
      <c r="AK214" s="57">
        <v>0</v>
      </c>
      <c r="AL214" s="76" t="s">
        <v>927</v>
      </c>
    </row>
    <row r="215" spans="1:38" ht="11.25" customHeight="1">
      <c r="C215" s="23">
        <v>210</v>
      </c>
      <c r="D215" s="79" t="s">
        <v>123</v>
      </c>
      <c r="E215" s="79"/>
      <c r="F215" s="79" t="s">
        <v>123</v>
      </c>
      <c r="G215" s="79" t="s">
        <v>123</v>
      </c>
      <c r="H215" s="79" t="s">
        <v>418</v>
      </c>
      <c r="I215" s="79"/>
      <c r="J215" s="79">
        <v>0</v>
      </c>
      <c r="K215" s="79">
        <v>0</v>
      </c>
      <c r="L215" s="79">
        <v>0</v>
      </c>
      <c r="M215" s="79">
        <v>12</v>
      </c>
      <c r="N215" s="79">
        <v>0</v>
      </c>
      <c r="O215" s="79">
        <v>0</v>
      </c>
      <c r="P215" s="79">
        <v>3353561</v>
      </c>
      <c r="Q215" s="79">
        <v>477887</v>
      </c>
      <c r="R215" s="79">
        <v>0</v>
      </c>
      <c r="S215" s="79">
        <v>0</v>
      </c>
      <c r="T215" s="79">
        <v>0</v>
      </c>
      <c r="U215" s="79">
        <v>0</v>
      </c>
      <c r="V215" s="82" t="s">
        <v>367</v>
      </c>
      <c r="W215" s="79" t="s">
        <v>416</v>
      </c>
      <c r="X215" s="79">
        <v>1</v>
      </c>
      <c r="Y215" s="79" t="s">
        <v>396</v>
      </c>
      <c r="Z215" s="79">
        <v>0</v>
      </c>
      <c r="AA215" s="57">
        <v>2095928.8223999999</v>
      </c>
      <c r="AB215" s="57">
        <v>1047964.4112</v>
      </c>
      <c r="AC215" s="57">
        <v>0</v>
      </c>
      <c r="AD215" s="57">
        <v>0</v>
      </c>
      <c r="AE215" s="57">
        <v>0</v>
      </c>
      <c r="AF215" s="57">
        <v>0</v>
      </c>
      <c r="AG215" s="57">
        <v>1047964.4112</v>
      </c>
      <c r="AH215" s="57">
        <v>0</v>
      </c>
      <c r="AI215" s="57"/>
      <c r="AJ215" s="57">
        <v>1047964.4112</v>
      </c>
      <c r="AK215" s="57">
        <v>0</v>
      </c>
      <c r="AL215" s="76" t="s">
        <v>927</v>
      </c>
    </row>
    <row r="216" spans="1:38" ht="11.25" customHeight="1">
      <c r="C216" s="23">
        <v>211</v>
      </c>
      <c r="D216" s="79" t="s">
        <v>123</v>
      </c>
      <c r="E216" s="79"/>
      <c r="F216" s="79" t="s">
        <v>123</v>
      </c>
      <c r="G216" s="79" t="s">
        <v>123</v>
      </c>
      <c r="H216" s="79" t="s">
        <v>418</v>
      </c>
      <c r="I216" s="79"/>
      <c r="J216" s="79">
        <v>0</v>
      </c>
      <c r="K216" s="79">
        <v>0</v>
      </c>
      <c r="L216" s="79">
        <v>0</v>
      </c>
      <c r="M216" s="79">
        <v>12</v>
      </c>
      <c r="N216" s="79">
        <v>0</v>
      </c>
      <c r="O216" s="79">
        <v>0</v>
      </c>
      <c r="P216" s="79">
        <v>3353561</v>
      </c>
      <c r="Q216" s="79">
        <v>477887</v>
      </c>
      <c r="R216" s="79">
        <v>0</v>
      </c>
      <c r="S216" s="79">
        <v>0</v>
      </c>
      <c r="T216" s="79">
        <v>0</v>
      </c>
      <c r="U216" s="79">
        <v>0</v>
      </c>
      <c r="V216" s="82" t="s">
        <v>368</v>
      </c>
      <c r="W216" s="79" t="s">
        <v>416</v>
      </c>
      <c r="X216" s="79">
        <v>1</v>
      </c>
      <c r="Y216" s="79" t="s">
        <v>396</v>
      </c>
      <c r="Z216" s="79">
        <v>0</v>
      </c>
      <c r="AA216" s="57">
        <v>400000</v>
      </c>
      <c r="AB216" s="57">
        <v>0</v>
      </c>
      <c r="AC216" s="57">
        <v>0</v>
      </c>
      <c r="AD216" s="57">
        <v>0</v>
      </c>
      <c r="AE216" s="57">
        <v>0</v>
      </c>
      <c r="AF216" s="57">
        <v>0</v>
      </c>
      <c r="AG216" s="57">
        <v>400000</v>
      </c>
      <c r="AH216" s="57">
        <v>0</v>
      </c>
      <c r="AI216" s="57"/>
      <c r="AJ216" s="57">
        <v>400000</v>
      </c>
      <c r="AK216" s="57">
        <v>0</v>
      </c>
      <c r="AL216" s="76" t="s">
        <v>927</v>
      </c>
    </row>
    <row r="217" spans="1:38" ht="33.75" customHeight="1">
      <c r="A217" s="7"/>
      <c r="B217" s="7"/>
      <c r="C217" s="23">
        <v>212</v>
      </c>
      <c r="D217" s="79" t="s">
        <v>123</v>
      </c>
      <c r="E217" s="79"/>
      <c r="F217" s="79" t="s">
        <v>123</v>
      </c>
      <c r="G217" s="79" t="s">
        <v>123</v>
      </c>
      <c r="H217" s="79" t="s">
        <v>1</v>
      </c>
      <c r="I217" s="79"/>
      <c r="J217" s="79">
        <v>0</v>
      </c>
      <c r="K217" s="79">
        <v>0</v>
      </c>
      <c r="L217" s="79">
        <v>0</v>
      </c>
      <c r="M217" s="79">
        <v>12</v>
      </c>
      <c r="N217" s="79" t="s">
        <v>352</v>
      </c>
      <c r="O217" s="79" t="s">
        <v>352</v>
      </c>
      <c r="P217" s="79">
        <v>3353561</v>
      </c>
      <c r="Q217" s="79">
        <v>477887</v>
      </c>
      <c r="R217" s="79">
        <v>0</v>
      </c>
      <c r="S217" s="79">
        <v>0</v>
      </c>
      <c r="T217" s="79">
        <v>0</v>
      </c>
      <c r="U217" s="79">
        <v>0</v>
      </c>
      <c r="V217" s="82" t="s">
        <v>1</v>
      </c>
      <c r="W217" s="79" t="s">
        <v>416</v>
      </c>
      <c r="X217" s="79">
        <v>1</v>
      </c>
      <c r="Y217" s="79" t="s">
        <v>396</v>
      </c>
      <c r="Z217" s="79" t="s">
        <v>696</v>
      </c>
      <c r="AA217" s="57">
        <v>16727601.77</v>
      </c>
      <c r="AB217" s="57">
        <v>11450000</v>
      </c>
      <c r="AC217" s="57">
        <v>2733967.72</v>
      </c>
      <c r="AD217" s="57">
        <v>0</v>
      </c>
      <c r="AE217" s="57">
        <v>0</v>
      </c>
      <c r="AF217" s="57">
        <v>0</v>
      </c>
      <c r="AG217" s="57">
        <v>0</v>
      </c>
      <c r="AH217" s="57">
        <v>0</v>
      </c>
      <c r="AI217" s="57"/>
      <c r="AJ217" s="57">
        <v>2733967.72</v>
      </c>
      <c r="AK217" s="57">
        <v>2543634.0499999998</v>
      </c>
      <c r="AL217" s="76" t="s">
        <v>927</v>
      </c>
    </row>
    <row r="218" spans="1:38" ht="22.5" customHeight="1">
      <c r="A218" s="7"/>
      <c r="B218" s="7"/>
      <c r="C218" s="23">
        <v>213</v>
      </c>
      <c r="D218" s="79" t="s">
        <v>123</v>
      </c>
      <c r="E218" s="79"/>
      <c r="F218" s="79" t="s">
        <v>123</v>
      </c>
      <c r="G218" s="79" t="s">
        <v>123</v>
      </c>
      <c r="H218" s="79" t="s">
        <v>0</v>
      </c>
      <c r="I218" s="79"/>
      <c r="J218" s="79">
        <v>0</v>
      </c>
      <c r="K218" s="79">
        <v>0</v>
      </c>
      <c r="L218" s="79">
        <v>0</v>
      </c>
      <c r="M218" s="79">
        <v>12</v>
      </c>
      <c r="N218" s="79" t="s">
        <v>352</v>
      </c>
      <c r="O218" s="79" t="s">
        <v>352</v>
      </c>
      <c r="P218" s="79">
        <v>3353561</v>
      </c>
      <c r="Q218" s="79">
        <v>477887</v>
      </c>
      <c r="R218" s="79">
        <v>0</v>
      </c>
      <c r="S218" s="79">
        <v>0</v>
      </c>
      <c r="T218" s="79">
        <v>0</v>
      </c>
      <c r="U218" s="79">
        <v>0</v>
      </c>
      <c r="V218" s="82" t="s">
        <v>0</v>
      </c>
      <c r="W218" s="79" t="s">
        <v>416</v>
      </c>
      <c r="X218" s="79">
        <v>1</v>
      </c>
      <c r="Y218" s="79" t="s">
        <v>396</v>
      </c>
      <c r="Z218" s="79">
        <v>0</v>
      </c>
      <c r="AA218" s="57">
        <v>2000000</v>
      </c>
      <c r="AB218" s="57">
        <v>1000000</v>
      </c>
      <c r="AC218" s="57">
        <v>1000000</v>
      </c>
      <c r="AD218" s="57">
        <v>0</v>
      </c>
      <c r="AE218" s="57">
        <v>0</v>
      </c>
      <c r="AF218" s="57">
        <v>0</v>
      </c>
      <c r="AG218" s="57">
        <v>0</v>
      </c>
      <c r="AH218" s="57">
        <v>0</v>
      </c>
      <c r="AI218" s="57"/>
      <c r="AJ218" s="57">
        <v>1000000</v>
      </c>
      <c r="AK218" s="57">
        <v>0</v>
      </c>
      <c r="AL218" s="76" t="s">
        <v>927</v>
      </c>
    </row>
    <row r="219" spans="1:38" ht="11.25" customHeight="1">
      <c r="A219" s="7"/>
      <c r="B219" s="7"/>
      <c r="C219" s="23">
        <v>214</v>
      </c>
      <c r="D219" s="79" t="s">
        <v>123</v>
      </c>
      <c r="E219" s="79"/>
      <c r="F219" s="79" t="s">
        <v>123</v>
      </c>
      <c r="G219" s="79" t="s">
        <v>123</v>
      </c>
      <c r="H219" s="79" t="s">
        <v>246</v>
      </c>
      <c r="I219" s="79"/>
      <c r="J219" s="79">
        <v>0</v>
      </c>
      <c r="K219" s="79">
        <v>0</v>
      </c>
      <c r="L219" s="79">
        <v>0</v>
      </c>
      <c r="M219" s="79">
        <v>12</v>
      </c>
      <c r="N219" s="79" t="s">
        <v>352</v>
      </c>
      <c r="O219" s="79" t="s">
        <v>352</v>
      </c>
      <c r="P219" s="79">
        <v>3353561</v>
      </c>
      <c r="Q219" s="79">
        <v>477887</v>
      </c>
      <c r="R219" s="79">
        <v>0</v>
      </c>
      <c r="S219" s="79">
        <v>0</v>
      </c>
      <c r="T219" s="79">
        <v>0</v>
      </c>
      <c r="U219" s="79">
        <v>0</v>
      </c>
      <c r="V219" s="82" t="s">
        <v>34</v>
      </c>
      <c r="W219" s="79" t="s">
        <v>416</v>
      </c>
      <c r="X219" s="79">
        <v>1</v>
      </c>
      <c r="Y219" s="79" t="s">
        <v>396</v>
      </c>
      <c r="Z219" s="79">
        <v>0</v>
      </c>
      <c r="AA219" s="57">
        <v>200000</v>
      </c>
      <c r="AB219" s="57">
        <v>0</v>
      </c>
      <c r="AC219" s="57">
        <v>200000</v>
      </c>
      <c r="AD219" s="57">
        <v>0</v>
      </c>
      <c r="AE219" s="57">
        <v>0</v>
      </c>
      <c r="AF219" s="57">
        <v>0</v>
      </c>
      <c r="AG219" s="57">
        <v>0</v>
      </c>
      <c r="AH219" s="57">
        <v>0</v>
      </c>
      <c r="AI219" s="57"/>
      <c r="AJ219" s="57">
        <v>200000</v>
      </c>
      <c r="AK219" s="57">
        <v>0</v>
      </c>
      <c r="AL219" s="76" t="s">
        <v>927</v>
      </c>
    </row>
    <row r="220" spans="1:38" ht="22.5" customHeight="1">
      <c r="A220" s="7"/>
      <c r="B220" s="7"/>
      <c r="C220" s="23">
        <v>215</v>
      </c>
      <c r="D220" s="79" t="s">
        <v>123</v>
      </c>
      <c r="E220" s="79"/>
      <c r="F220" s="79" t="s">
        <v>123</v>
      </c>
      <c r="G220" s="79" t="s">
        <v>123</v>
      </c>
      <c r="H220" s="79" t="s">
        <v>246</v>
      </c>
      <c r="I220" s="79"/>
      <c r="J220" s="79">
        <v>0</v>
      </c>
      <c r="K220" s="79">
        <v>0</v>
      </c>
      <c r="L220" s="79">
        <v>0</v>
      </c>
      <c r="M220" s="79">
        <v>12</v>
      </c>
      <c r="N220" s="79" t="s">
        <v>352</v>
      </c>
      <c r="O220" s="79" t="s">
        <v>352</v>
      </c>
      <c r="P220" s="79">
        <v>3353561</v>
      </c>
      <c r="Q220" s="79">
        <v>477887</v>
      </c>
      <c r="R220" s="79">
        <v>0</v>
      </c>
      <c r="S220" s="79">
        <v>0</v>
      </c>
      <c r="T220" s="79">
        <v>0</v>
      </c>
      <c r="U220" s="79">
        <v>0</v>
      </c>
      <c r="V220" s="82" t="s">
        <v>800</v>
      </c>
      <c r="W220" s="79" t="s">
        <v>416</v>
      </c>
      <c r="X220" s="79">
        <v>1</v>
      </c>
      <c r="Y220" s="79" t="s">
        <v>396</v>
      </c>
      <c r="Z220" s="79">
        <v>0</v>
      </c>
      <c r="AA220" s="57">
        <v>800000</v>
      </c>
      <c r="AB220" s="57">
        <v>0</v>
      </c>
      <c r="AC220" s="57">
        <v>800000</v>
      </c>
      <c r="AD220" s="57">
        <v>0</v>
      </c>
      <c r="AE220" s="57">
        <v>0</v>
      </c>
      <c r="AF220" s="57">
        <v>0</v>
      </c>
      <c r="AG220" s="57">
        <v>0</v>
      </c>
      <c r="AH220" s="57">
        <v>0</v>
      </c>
      <c r="AI220" s="57"/>
      <c r="AJ220" s="57">
        <v>800000</v>
      </c>
      <c r="AK220" s="57">
        <v>0</v>
      </c>
      <c r="AL220" s="76" t="s">
        <v>927</v>
      </c>
    </row>
    <row r="221" spans="1:38" ht="22.5" customHeight="1">
      <c r="A221" s="7"/>
      <c r="B221" s="7"/>
      <c r="C221" s="23">
        <v>216</v>
      </c>
      <c r="D221" s="79" t="s">
        <v>123</v>
      </c>
      <c r="E221" s="79"/>
      <c r="F221" s="79" t="s">
        <v>123</v>
      </c>
      <c r="G221" s="79" t="s">
        <v>123</v>
      </c>
      <c r="H221" s="79" t="s">
        <v>247</v>
      </c>
      <c r="I221" s="79"/>
      <c r="J221" s="79">
        <v>0</v>
      </c>
      <c r="K221" s="79">
        <v>0</v>
      </c>
      <c r="L221" s="79">
        <v>0</v>
      </c>
      <c r="M221" s="79">
        <v>12</v>
      </c>
      <c r="N221" s="79" t="s">
        <v>352</v>
      </c>
      <c r="O221" s="79" t="s">
        <v>352</v>
      </c>
      <c r="P221" s="79">
        <v>3353561</v>
      </c>
      <c r="Q221" s="79">
        <v>477887</v>
      </c>
      <c r="R221" s="79">
        <v>0</v>
      </c>
      <c r="S221" s="79">
        <v>0</v>
      </c>
      <c r="T221" s="79">
        <v>0</v>
      </c>
      <c r="U221" s="79">
        <v>0</v>
      </c>
      <c r="V221" s="82" t="s">
        <v>429</v>
      </c>
      <c r="W221" s="79" t="s">
        <v>416</v>
      </c>
      <c r="X221" s="79">
        <v>1</v>
      </c>
      <c r="Y221" s="79" t="s">
        <v>396</v>
      </c>
      <c r="Z221" s="79">
        <v>0</v>
      </c>
      <c r="AA221" s="57">
        <v>100000</v>
      </c>
      <c r="AB221" s="57">
        <v>0</v>
      </c>
      <c r="AC221" s="57">
        <v>100000</v>
      </c>
      <c r="AD221" s="57">
        <v>0</v>
      </c>
      <c r="AE221" s="57">
        <v>0</v>
      </c>
      <c r="AF221" s="57">
        <v>0</v>
      </c>
      <c r="AG221" s="57">
        <v>0</v>
      </c>
      <c r="AH221" s="57">
        <v>0</v>
      </c>
      <c r="AI221" s="57"/>
      <c r="AJ221" s="57">
        <v>100000</v>
      </c>
      <c r="AK221" s="57">
        <v>0</v>
      </c>
      <c r="AL221" s="76" t="s">
        <v>927</v>
      </c>
    </row>
    <row r="222" spans="1:38" ht="22.5" customHeight="1">
      <c r="A222" s="7"/>
      <c r="B222" s="7"/>
      <c r="C222" s="23">
        <v>217</v>
      </c>
      <c r="D222" s="79" t="s">
        <v>123</v>
      </c>
      <c r="E222" s="79"/>
      <c r="F222" s="79" t="s">
        <v>123</v>
      </c>
      <c r="G222" s="79" t="s">
        <v>123</v>
      </c>
      <c r="H222" s="79" t="s">
        <v>247</v>
      </c>
      <c r="I222" s="79"/>
      <c r="J222" s="79">
        <v>0</v>
      </c>
      <c r="K222" s="79">
        <v>0</v>
      </c>
      <c r="L222" s="79">
        <v>0</v>
      </c>
      <c r="M222" s="79">
        <v>12</v>
      </c>
      <c r="N222" s="79" t="s">
        <v>352</v>
      </c>
      <c r="O222" s="79" t="s">
        <v>352</v>
      </c>
      <c r="P222" s="79">
        <v>3353561</v>
      </c>
      <c r="Q222" s="79">
        <v>477887</v>
      </c>
      <c r="R222" s="79">
        <v>0</v>
      </c>
      <c r="S222" s="79">
        <v>0</v>
      </c>
      <c r="T222" s="79">
        <v>0</v>
      </c>
      <c r="U222" s="79">
        <v>0</v>
      </c>
      <c r="V222" s="82" t="s">
        <v>35</v>
      </c>
      <c r="W222" s="79" t="s">
        <v>416</v>
      </c>
      <c r="X222" s="79">
        <v>1</v>
      </c>
      <c r="Y222" s="79" t="s">
        <v>396</v>
      </c>
      <c r="Z222" s="79">
        <v>0</v>
      </c>
      <c r="AA222" s="57">
        <v>4650000</v>
      </c>
      <c r="AB222" s="57">
        <v>2000000</v>
      </c>
      <c r="AC222" s="57">
        <v>1900000</v>
      </c>
      <c r="AD222" s="57">
        <v>0</v>
      </c>
      <c r="AE222" s="57">
        <v>0</v>
      </c>
      <c r="AF222" s="57">
        <v>0</v>
      </c>
      <c r="AG222" s="57">
        <v>250000</v>
      </c>
      <c r="AH222" s="57">
        <v>0</v>
      </c>
      <c r="AI222" s="57"/>
      <c r="AJ222" s="57">
        <v>2150000</v>
      </c>
      <c r="AK222" s="57">
        <v>500000</v>
      </c>
      <c r="AL222" s="76" t="s">
        <v>927</v>
      </c>
    </row>
    <row r="223" spans="1:38" ht="22.5" customHeight="1">
      <c r="A223" s="7"/>
      <c r="B223" s="7"/>
      <c r="C223" s="23">
        <v>218</v>
      </c>
      <c r="D223" s="79" t="s">
        <v>123</v>
      </c>
      <c r="E223" s="79"/>
      <c r="F223" s="79" t="s">
        <v>123</v>
      </c>
      <c r="G223" s="79" t="s">
        <v>123</v>
      </c>
      <c r="H223" s="79" t="s">
        <v>246</v>
      </c>
      <c r="I223" s="79"/>
      <c r="J223" s="79">
        <v>0</v>
      </c>
      <c r="K223" s="79">
        <v>0</v>
      </c>
      <c r="L223" s="79">
        <v>0</v>
      </c>
      <c r="M223" s="79">
        <v>12</v>
      </c>
      <c r="N223" s="79" t="s">
        <v>352</v>
      </c>
      <c r="O223" s="79" t="s">
        <v>352</v>
      </c>
      <c r="P223" s="79">
        <v>3353561</v>
      </c>
      <c r="Q223" s="79">
        <v>477887</v>
      </c>
      <c r="R223" s="79">
        <v>0</v>
      </c>
      <c r="S223" s="79">
        <v>0</v>
      </c>
      <c r="T223" s="79">
        <v>0</v>
      </c>
      <c r="U223" s="79">
        <v>0</v>
      </c>
      <c r="V223" s="82" t="s">
        <v>699</v>
      </c>
      <c r="W223" s="79" t="s">
        <v>416</v>
      </c>
      <c r="X223" s="79">
        <v>1</v>
      </c>
      <c r="Y223" s="79" t="s">
        <v>396</v>
      </c>
      <c r="Z223" s="79">
        <v>0</v>
      </c>
      <c r="AA223" s="57">
        <v>1958175</v>
      </c>
      <c r="AB223" s="57">
        <v>0</v>
      </c>
      <c r="AC223" s="57">
        <v>1430398</v>
      </c>
      <c r="AD223" s="57">
        <v>0</v>
      </c>
      <c r="AE223" s="57">
        <v>0</v>
      </c>
      <c r="AF223" s="57">
        <v>0</v>
      </c>
      <c r="AG223" s="57">
        <v>527777</v>
      </c>
      <c r="AH223" s="57">
        <v>0</v>
      </c>
      <c r="AI223" s="57"/>
      <c r="AJ223" s="57">
        <v>1958175</v>
      </c>
      <c r="AK223" s="57">
        <v>0</v>
      </c>
      <c r="AL223" s="76" t="s">
        <v>927</v>
      </c>
    </row>
    <row r="224" spans="1:38" ht="22.5" customHeight="1">
      <c r="A224" s="7"/>
      <c r="B224" s="7"/>
      <c r="C224" s="23">
        <v>219</v>
      </c>
      <c r="D224" s="79" t="s">
        <v>123</v>
      </c>
      <c r="E224" s="79"/>
      <c r="F224" s="79" t="s">
        <v>123</v>
      </c>
      <c r="G224" s="79" t="s">
        <v>123</v>
      </c>
      <c r="H224" s="79" t="s">
        <v>246</v>
      </c>
      <c r="I224" s="79"/>
      <c r="J224" s="79">
        <v>0</v>
      </c>
      <c r="K224" s="79">
        <v>0</v>
      </c>
      <c r="L224" s="79">
        <v>0</v>
      </c>
      <c r="M224" s="79">
        <v>12</v>
      </c>
      <c r="N224" s="79" t="s">
        <v>352</v>
      </c>
      <c r="O224" s="79" t="s">
        <v>352</v>
      </c>
      <c r="P224" s="79">
        <v>3353561</v>
      </c>
      <c r="Q224" s="79">
        <v>477887</v>
      </c>
      <c r="R224" s="79">
        <v>0</v>
      </c>
      <c r="S224" s="79">
        <v>0</v>
      </c>
      <c r="T224" s="79">
        <v>0</v>
      </c>
      <c r="U224" s="79">
        <v>0</v>
      </c>
      <c r="V224" s="82" t="s">
        <v>766</v>
      </c>
      <c r="W224" s="79" t="s">
        <v>416</v>
      </c>
      <c r="X224" s="79">
        <v>1</v>
      </c>
      <c r="Y224" s="79" t="s">
        <v>396</v>
      </c>
      <c r="Z224" s="79">
        <v>0</v>
      </c>
      <c r="AA224" s="57">
        <v>1300000</v>
      </c>
      <c r="AB224" s="57">
        <v>0</v>
      </c>
      <c r="AC224" s="57">
        <v>1300000</v>
      </c>
      <c r="AD224" s="57">
        <v>0</v>
      </c>
      <c r="AE224" s="57">
        <v>0</v>
      </c>
      <c r="AF224" s="57">
        <v>0</v>
      </c>
      <c r="AG224" s="57">
        <v>0</v>
      </c>
      <c r="AH224" s="57">
        <v>0</v>
      </c>
      <c r="AI224" s="57"/>
      <c r="AJ224" s="57">
        <v>1300000</v>
      </c>
      <c r="AK224" s="57">
        <v>0</v>
      </c>
      <c r="AL224" s="76" t="s">
        <v>927</v>
      </c>
    </row>
    <row r="225" spans="1:38" ht="22.5" customHeight="1">
      <c r="A225" s="7"/>
      <c r="B225" s="7"/>
      <c r="C225" s="23">
        <v>220</v>
      </c>
      <c r="D225" s="79" t="s">
        <v>123</v>
      </c>
      <c r="E225" s="79"/>
      <c r="F225" s="79" t="s">
        <v>123</v>
      </c>
      <c r="G225" s="79" t="s">
        <v>123</v>
      </c>
      <c r="H225" s="79" t="s">
        <v>246</v>
      </c>
      <c r="I225" s="79"/>
      <c r="J225" s="79">
        <v>0</v>
      </c>
      <c r="K225" s="79">
        <v>0</v>
      </c>
      <c r="L225" s="79">
        <v>0</v>
      </c>
      <c r="M225" s="79">
        <v>12</v>
      </c>
      <c r="N225" s="79" t="s">
        <v>352</v>
      </c>
      <c r="O225" s="79" t="s">
        <v>352</v>
      </c>
      <c r="P225" s="79">
        <v>3353561</v>
      </c>
      <c r="Q225" s="79">
        <v>477887</v>
      </c>
      <c r="R225" s="79">
        <v>0</v>
      </c>
      <c r="S225" s="79">
        <v>0</v>
      </c>
      <c r="T225" s="79">
        <v>0</v>
      </c>
      <c r="U225" s="79">
        <v>0</v>
      </c>
      <c r="V225" s="82" t="s">
        <v>348</v>
      </c>
      <c r="W225" s="79" t="s">
        <v>416</v>
      </c>
      <c r="X225" s="79">
        <v>1</v>
      </c>
      <c r="Y225" s="79" t="s">
        <v>396</v>
      </c>
      <c r="Z225" s="79">
        <v>0</v>
      </c>
      <c r="AA225" s="57">
        <v>600000</v>
      </c>
      <c r="AB225" s="57">
        <v>0</v>
      </c>
      <c r="AC225" s="57">
        <v>600000</v>
      </c>
      <c r="AD225" s="57">
        <v>0</v>
      </c>
      <c r="AE225" s="57">
        <v>0</v>
      </c>
      <c r="AF225" s="57">
        <v>0</v>
      </c>
      <c r="AG225" s="57">
        <v>0</v>
      </c>
      <c r="AH225" s="57">
        <v>0</v>
      </c>
      <c r="AI225" s="57"/>
      <c r="AJ225" s="57">
        <v>600000</v>
      </c>
      <c r="AK225" s="57">
        <v>0</v>
      </c>
      <c r="AL225" s="76" t="s">
        <v>927</v>
      </c>
    </row>
    <row r="226" spans="1:38" ht="38.25" customHeight="1">
      <c r="A226" s="7"/>
      <c r="B226" s="7"/>
      <c r="C226" s="23">
        <v>221</v>
      </c>
      <c r="D226" s="79" t="s">
        <v>123</v>
      </c>
      <c r="E226" s="79"/>
      <c r="F226" s="79" t="s">
        <v>123</v>
      </c>
      <c r="G226" s="79" t="s">
        <v>123</v>
      </c>
      <c r="H226" s="79" t="s">
        <v>246</v>
      </c>
      <c r="I226" s="79"/>
      <c r="J226" s="79">
        <v>0</v>
      </c>
      <c r="K226" s="79">
        <v>0</v>
      </c>
      <c r="L226" s="79">
        <v>0</v>
      </c>
      <c r="M226" s="79">
        <v>12</v>
      </c>
      <c r="N226" s="79" t="s">
        <v>352</v>
      </c>
      <c r="O226" s="79" t="s">
        <v>352</v>
      </c>
      <c r="P226" s="79">
        <v>3353561</v>
      </c>
      <c r="Q226" s="79">
        <v>477887</v>
      </c>
      <c r="R226" s="79">
        <v>0</v>
      </c>
      <c r="S226" s="79">
        <v>0</v>
      </c>
      <c r="T226" s="79">
        <v>0</v>
      </c>
      <c r="U226" s="79">
        <v>0</v>
      </c>
      <c r="V226" s="82" t="s">
        <v>349</v>
      </c>
      <c r="W226" s="79" t="s">
        <v>416</v>
      </c>
      <c r="X226" s="79">
        <v>1</v>
      </c>
      <c r="Y226" s="79" t="s">
        <v>396</v>
      </c>
      <c r="Z226" s="79">
        <v>0</v>
      </c>
      <c r="AA226" s="57">
        <v>599720</v>
      </c>
      <c r="AB226" s="57">
        <v>0</v>
      </c>
      <c r="AC226" s="57">
        <v>299720</v>
      </c>
      <c r="AD226" s="57">
        <v>0</v>
      </c>
      <c r="AE226" s="57">
        <v>0</v>
      </c>
      <c r="AF226" s="57">
        <v>0</v>
      </c>
      <c r="AG226" s="57">
        <v>300000</v>
      </c>
      <c r="AH226" s="57">
        <v>0</v>
      </c>
      <c r="AI226" s="57"/>
      <c r="AJ226" s="57">
        <v>599720</v>
      </c>
      <c r="AK226" s="57">
        <v>0</v>
      </c>
      <c r="AL226" s="76" t="s">
        <v>927</v>
      </c>
    </row>
    <row r="227" spans="1:38" ht="30" customHeight="1">
      <c r="A227" s="78"/>
      <c r="B227" s="78"/>
      <c r="C227" s="16"/>
      <c r="D227" s="17"/>
      <c r="E227" s="17"/>
      <c r="F227" s="17"/>
      <c r="G227" s="17"/>
      <c r="H227" s="17"/>
      <c r="I227" s="17"/>
      <c r="J227" s="17"/>
      <c r="K227" s="17"/>
      <c r="L227" s="17"/>
      <c r="M227" s="17"/>
      <c r="N227" s="17"/>
      <c r="O227" s="17"/>
      <c r="P227" s="17"/>
      <c r="Q227" s="17"/>
      <c r="R227" s="18"/>
      <c r="S227" s="18"/>
      <c r="T227" s="18"/>
      <c r="U227" s="18"/>
      <c r="V227" s="11" t="s">
        <v>134</v>
      </c>
      <c r="W227" s="11"/>
      <c r="X227" s="11"/>
      <c r="Y227" s="53"/>
      <c r="Z227" s="11"/>
      <c r="AA227" s="30">
        <v>1433858530.0777962</v>
      </c>
      <c r="AB227" s="30">
        <v>516055058.96777773</v>
      </c>
      <c r="AC227" s="30">
        <v>10896625.359999999</v>
      </c>
      <c r="AD227" s="30">
        <v>280687221.79319811</v>
      </c>
      <c r="AE227" s="30">
        <v>91722555.853604838</v>
      </c>
      <c r="AF227" s="30">
        <v>320924056.73869997</v>
      </c>
      <c r="AG227" s="30">
        <v>4103374.6342500001</v>
      </c>
      <c r="AH227" s="30">
        <v>5786440.8700000001</v>
      </c>
      <c r="AI227" s="30">
        <v>18055555.550000001</v>
      </c>
      <c r="AJ227" s="30">
        <v>732175830.79975259</v>
      </c>
      <c r="AK227" s="30">
        <v>185627640.310265</v>
      </c>
    </row>
    <row r="228" spans="1:38" ht="30" customHeight="1">
      <c r="A228" s="78"/>
      <c r="B228" s="78"/>
      <c r="C228" s="92"/>
      <c r="D228" s="92"/>
      <c r="E228" s="92"/>
      <c r="F228" s="92"/>
      <c r="G228" s="92"/>
      <c r="H228" s="92"/>
      <c r="I228" s="92"/>
      <c r="J228" s="92"/>
      <c r="K228" s="92"/>
      <c r="L228" s="92"/>
      <c r="M228" s="92"/>
      <c r="N228" s="92"/>
      <c r="O228" s="92"/>
      <c r="P228" s="92"/>
      <c r="Q228" s="92"/>
      <c r="R228" s="92"/>
      <c r="S228" s="92"/>
      <c r="T228" s="92"/>
      <c r="U228" s="92"/>
      <c r="V228" s="93"/>
      <c r="W228" s="93"/>
      <c r="X228" s="93"/>
      <c r="Y228" s="91"/>
      <c r="Z228" s="93"/>
      <c r="AA228" s="90"/>
      <c r="AB228" s="90"/>
      <c r="AC228" s="90"/>
      <c r="AD228" s="90"/>
      <c r="AE228" s="90"/>
      <c r="AF228" s="90"/>
      <c r="AG228" s="90"/>
      <c r="AH228" s="90"/>
      <c r="AI228" s="90"/>
      <c r="AJ228" s="90"/>
      <c r="AK228" s="90"/>
    </row>
    <row r="229" spans="1:38" ht="30" customHeight="1">
      <c r="A229" s="78"/>
      <c r="B229" s="78"/>
      <c r="C229" s="92"/>
      <c r="D229" s="92"/>
      <c r="E229" s="92"/>
      <c r="F229" s="92"/>
      <c r="G229" s="92"/>
      <c r="H229" s="92"/>
      <c r="I229" s="92"/>
      <c r="J229" s="92"/>
      <c r="K229" s="92"/>
      <c r="L229" s="92"/>
      <c r="M229" s="92"/>
      <c r="N229" s="92"/>
      <c r="O229" s="92"/>
      <c r="P229" s="92"/>
      <c r="Q229" s="92"/>
      <c r="R229" s="92"/>
      <c r="S229" s="92"/>
      <c r="T229" s="92"/>
      <c r="U229" s="92"/>
      <c r="V229" s="93"/>
      <c r="W229" s="93"/>
      <c r="X229" s="93"/>
      <c r="Y229" s="91"/>
      <c r="Z229" s="93"/>
      <c r="AA229" s="90"/>
      <c r="AB229" s="90"/>
      <c r="AC229" s="90"/>
      <c r="AD229" s="90"/>
      <c r="AE229" s="90"/>
      <c r="AF229" s="90"/>
      <c r="AG229" s="90"/>
      <c r="AH229" s="90"/>
      <c r="AI229" s="90"/>
      <c r="AJ229" s="90"/>
      <c r="AK229" s="90"/>
    </row>
    <row r="230" spans="1:38" ht="30" customHeight="1">
      <c r="A230" s="78"/>
      <c r="B230" s="78"/>
      <c r="C230" s="92"/>
      <c r="D230" s="92"/>
      <c r="E230" s="92"/>
      <c r="F230" s="92"/>
      <c r="G230" s="92"/>
      <c r="H230" s="92"/>
      <c r="I230" s="92"/>
      <c r="J230" s="92"/>
      <c r="K230" s="92"/>
      <c r="L230" s="92"/>
      <c r="M230" s="92"/>
      <c r="N230" s="92"/>
      <c r="O230" s="92"/>
      <c r="P230" s="92"/>
      <c r="Q230" s="92"/>
      <c r="R230" s="92"/>
      <c r="S230" s="92"/>
      <c r="T230" s="92"/>
      <c r="U230" s="92"/>
      <c r="V230" s="93"/>
      <c r="W230" s="93"/>
      <c r="X230" s="93"/>
      <c r="Y230" s="91"/>
      <c r="Z230" s="93"/>
      <c r="AA230" s="90"/>
      <c r="AB230" s="90"/>
      <c r="AC230" s="90"/>
      <c r="AD230" s="90"/>
      <c r="AE230" s="90"/>
      <c r="AF230" s="90"/>
      <c r="AG230" s="90"/>
      <c r="AH230" s="90"/>
      <c r="AI230" s="90"/>
      <c r="AJ230" s="90"/>
      <c r="AK230" s="90"/>
    </row>
    <row r="231" spans="1:38" ht="30" customHeight="1">
      <c r="A231" s="78"/>
      <c r="B231" s="78"/>
      <c r="C231" s="92"/>
      <c r="D231" s="92"/>
      <c r="E231" s="92"/>
      <c r="F231" s="92"/>
      <c r="G231" s="92"/>
      <c r="H231" s="92"/>
      <c r="I231" s="92"/>
      <c r="J231" s="92"/>
      <c r="K231" s="92"/>
      <c r="L231" s="92"/>
      <c r="M231" s="92"/>
      <c r="N231" s="92"/>
      <c r="O231" s="92"/>
      <c r="P231" s="92"/>
      <c r="Q231" s="92"/>
      <c r="R231" s="92"/>
      <c r="S231" s="92"/>
      <c r="T231" s="92"/>
      <c r="U231" s="92"/>
      <c r="V231" s="93"/>
      <c r="W231" s="93"/>
      <c r="X231" s="93"/>
      <c r="Y231" s="91"/>
      <c r="Z231" s="93"/>
      <c r="AA231" s="90"/>
      <c r="AB231" s="90"/>
      <c r="AC231" s="90"/>
      <c r="AD231" s="90"/>
      <c r="AE231" s="90"/>
      <c r="AF231" s="90"/>
      <c r="AG231" s="90"/>
      <c r="AH231" s="90"/>
      <c r="AI231" s="90"/>
      <c r="AJ231" s="90"/>
      <c r="AK231" s="90"/>
    </row>
    <row r="232" spans="1:38" ht="30" customHeight="1">
      <c r="A232" s="78"/>
      <c r="B232" s="78"/>
      <c r="C232" s="92"/>
      <c r="D232" s="92"/>
      <c r="E232" s="92"/>
      <c r="F232" s="92"/>
      <c r="G232" s="92"/>
      <c r="H232" s="92"/>
      <c r="I232" s="92"/>
      <c r="J232" s="92"/>
      <c r="K232" s="92"/>
      <c r="L232" s="92"/>
      <c r="M232" s="92"/>
      <c r="N232" s="92"/>
      <c r="O232" s="92"/>
      <c r="P232" s="92"/>
      <c r="Q232" s="92"/>
      <c r="R232" s="92"/>
      <c r="S232" s="92"/>
      <c r="T232" s="92"/>
      <c r="U232" s="92"/>
      <c r="V232" s="93"/>
      <c r="W232" s="93"/>
      <c r="X232" s="93"/>
      <c r="Y232" s="91"/>
      <c r="Z232" s="93"/>
      <c r="AA232" s="90"/>
      <c r="AB232" s="90"/>
      <c r="AC232" s="90"/>
      <c r="AD232" s="90"/>
      <c r="AE232" s="90"/>
      <c r="AF232" s="90"/>
      <c r="AG232" s="90"/>
      <c r="AH232" s="90"/>
      <c r="AI232" s="90"/>
      <c r="AJ232" s="90"/>
      <c r="AK232" s="90"/>
    </row>
    <row r="233" spans="1:38" ht="30" customHeight="1">
      <c r="A233" s="78"/>
      <c r="B233" s="78"/>
      <c r="C233" s="92"/>
      <c r="D233" s="92"/>
      <c r="E233" s="92"/>
      <c r="F233" s="92"/>
      <c r="G233" s="92"/>
      <c r="H233" s="92"/>
      <c r="I233" s="92"/>
      <c r="J233" s="92"/>
      <c r="K233" s="92"/>
      <c r="L233" s="92"/>
      <c r="M233" s="92"/>
      <c r="N233" s="92"/>
      <c r="O233" s="92"/>
      <c r="P233" s="92"/>
      <c r="Q233" s="92"/>
      <c r="R233" s="92"/>
      <c r="S233" s="92"/>
      <c r="T233" s="92"/>
      <c r="U233" s="92"/>
      <c r="V233" s="93"/>
      <c r="W233" s="93"/>
      <c r="X233" s="93"/>
      <c r="Y233" s="91"/>
      <c r="Z233" s="93"/>
      <c r="AA233" s="90"/>
      <c r="AB233" s="90"/>
      <c r="AC233" s="90"/>
      <c r="AD233" s="90"/>
      <c r="AE233" s="90"/>
      <c r="AF233" s="90"/>
      <c r="AG233" s="90"/>
      <c r="AH233" s="90"/>
      <c r="AI233" s="90"/>
      <c r="AJ233" s="90"/>
      <c r="AK233" s="90"/>
    </row>
    <row r="234" spans="1:38" ht="30" customHeight="1">
      <c r="A234" s="78"/>
      <c r="B234" s="78"/>
      <c r="C234" s="92"/>
      <c r="D234" s="92"/>
      <c r="E234" s="92"/>
      <c r="F234" s="92"/>
      <c r="G234" s="92"/>
      <c r="H234" s="92"/>
      <c r="I234" s="92"/>
      <c r="J234" s="92"/>
      <c r="K234" s="92"/>
      <c r="L234" s="92"/>
      <c r="M234" s="92"/>
      <c r="N234" s="92"/>
      <c r="O234" s="92"/>
      <c r="P234" s="92"/>
      <c r="Q234" s="92"/>
      <c r="R234" s="92"/>
      <c r="S234" s="92"/>
      <c r="T234" s="92"/>
      <c r="U234" s="92"/>
      <c r="V234" s="93"/>
      <c r="W234" s="93"/>
      <c r="X234" s="93"/>
      <c r="Y234" s="91"/>
      <c r="Z234" s="93"/>
      <c r="AA234" s="90"/>
      <c r="AB234" s="90"/>
      <c r="AC234" s="90"/>
      <c r="AD234" s="90"/>
      <c r="AE234" s="90"/>
      <c r="AF234" s="90"/>
      <c r="AG234" s="90"/>
      <c r="AH234" s="90"/>
      <c r="AI234" s="90"/>
      <c r="AJ234" s="90"/>
      <c r="AK234" s="90"/>
    </row>
    <row r="235" spans="1:38" ht="30" customHeight="1">
      <c r="A235" s="78"/>
      <c r="B235" s="78"/>
      <c r="C235" s="92"/>
      <c r="D235" s="92"/>
      <c r="E235" s="92"/>
      <c r="F235" s="92"/>
      <c r="G235" s="92"/>
      <c r="H235" s="92"/>
      <c r="I235" s="92"/>
      <c r="J235" s="92"/>
      <c r="K235" s="92"/>
      <c r="L235" s="92"/>
      <c r="M235" s="92"/>
      <c r="N235" s="92"/>
      <c r="O235" s="92"/>
      <c r="P235" s="92"/>
      <c r="Q235" s="92"/>
      <c r="R235" s="92"/>
      <c r="S235" s="92"/>
      <c r="T235" s="92"/>
      <c r="U235" s="92"/>
      <c r="V235" s="93"/>
      <c r="W235" s="93"/>
      <c r="X235" s="93"/>
      <c r="Y235" s="91"/>
      <c r="Z235" s="93"/>
      <c r="AA235" s="90"/>
      <c r="AB235" s="90"/>
      <c r="AC235" s="90"/>
      <c r="AD235" s="90"/>
      <c r="AE235" s="90"/>
      <c r="AF235" s="90"/>
      <c r="AG235" s="90"/>
      <c r="AH235" s="90"/>
      <c r="AI235" s="90"/>
      <c r="AJ235" s="90"/>
      <c r="AK235" s="90"/>
    </row>
    <row r="236" spans="1:38" ht="30" customHeight="1">
      <c r="A236" s="78"/>
      <c r="B236" s="78"/>
      <c r="C236" s="92"/>
      <c r="D236" s="92"/>
      <c r="E236" s="92"/>
      <c r="F236" s="92"/>
      <c r="G236" s="92"/>
      <c r="H236" s="92"/>
      <c r="I236" s="92"/>
      <c r="J236" s="92"/>
      <c r="K236" s="92"/>
      <c r="L236" s="92"/>
      <c r="M236" s="92"/>
      <c r="N236" s="92"/>
      <c r="O236" s="92"/>
      <c r="P236" s="92"/>
      <c r="Q236" s="92"/>
      <c r="R236" s="92"/>
      <c r="S236" s="92"/>
      <c r="T236" s="92"/>
      <c r="U236" s="92"/>
      <c r="V236" s="93"/>
      <c r="W236" s="93"/>
      <c r="X236" s="93"/>
      <c r="Y236" s="91"/>
      <c r="Z236" s="93"/>
      <c r="AA236" s="90"/>
      <c r="AB236" s="90"/>
      <c r="AC236" s="90"/>
      <c r="AD236" s="90"/>
      <c r="AE236" s="90"/>
      <c r="AF236" s="90"/>
      <c r="AG236" s="90"/>
      <c r="AH236" s="90"/>
      <c r="AI236" s="90"/>
      <c r="AJ236" s="90"/>
      <c r="AK236" s="90"/>
    </row>
    <row r="237" spans="1:38" ht="30" customHeight="1">
      <c r="A237" s="78"/>
      <c r="B237" s="78"/>
      <c r="C237" s="92"/>
      <c r="D237" s="92"/>
      <c r="E237" s="92"/>
      <c r="F237" s="92"/>
      <c r="G237" s="92"/>
      <c r="H237" s="92"/>
      <c r="I237" s="92"/>
      <c r="J237" s="92"/>
      <c r="K237" s="92"/>
      <c r="L237" s="92"/>
      <c r="M237" s="92"/>
      <c r="N237" s="92"/>
      <c r="O237" s="92"/>
      <c r="P237" s="92"/>
      <c r="Q237" s="92"/>
      <c r="R237" s="92"/>
      <c r="S237" s="92"/>
      <c r="T237" s="92"/>
      <c r="U237" s="92"/>
      <c r="V237" s="93"/>
      <c r="W237" s="93"/>
      <c r="X237" s="93"/>
      <c r="Y237" s="91"/>
      <c r="Z237" s="93"/>
      <c r="AA237" s="90"/>
      <c r="AB237" s="90"/>
      <c r="AC237" s="90"/>
      <c r="AD237" s="90"/>
      <c r="AE237" s="90"/>
      <c r="AF237" s="90"/>
      <c r="AG237" s="90"/>
      <c r="AH237" s="90"/>
      <c r="AI237" s="90"/>
      <c r="AJ237" s="90"/>
      <c r="AK237" s="90"/>
    </row>
    <row r="238" spans="1:38" ht="30" customHeight="1">
      <c r="A238" s="78"/>
      <c r="B238" s="78"/>
      <c r="C238" s="92"/>
      <c r="D238" s="92"/>
      <c r="E238" s="92"/>
      <c r="F238" s="92"/>
      <c r="G238" s="92"/>
      <c r="H238" s="92"/>
      <c r="I238" s="92"/>
      <c r="J238" s="92"/>
      <c r="K238" s="92"/>
      <c r="L238" s="92"/>
      <c r="M238" s="92"/>
      <c r="N238" s="92"/>
      <c r="O238" s="92"/>
      <c r="P238" s="92"/>
      <c r="Q238" s="92"/>
      <c r="R238" s="92"/>
      <c r="S238" s="92"/>
      <c r="T238" s="92"/>
      <c r="U238" s="92"/>
      <c r="V238" s="93"/>
      <c r="W238" s="93"/>
      <c r="X238" s="93"/>
      <c r="Y238" s="91"/>
      <c r="Z238" s="93"/>
      <c r="AA238" s="90"/>
      <c r="AB238" s="90"/>
      <c r="AC238" s="90"/>
      <c r="AD238" s="90"/>
      <c r="AE238" s="90"/>
      <c r="AF238" s="90"/>
      <c r="AG238" s="90"/>
      <c r="AH238" s="90"/>
      <c r="AI238" s="90"/>
      <c r="AJ238" s="90"/>
      <c r="AK238" s="90"/>
    </row>
    <row r="239" spans="1:38">
      <c r="AC239" s="74"/>
      <c r="AD239" s="74"/>
      <c r="AE239" s="74"/>
      <c r="AF239" s="74"/>
      <c r="AG239" s="74"/>
    </row>
  </sheetData>
  <autoFilter ref="B5:AL227"/>
  <mergeCells count="19">
    <mergeCell ref="C1:AK2"/>
    <mergeCell ref="C3:C4"/>
    <mergeCell ref="D3:D4"/>
    <mergeCell ref="F3:F4"/>
    <mergeCell ref="G3:G4"/>
    <mergeCell ref="H3:H4"/>
    <mergeCell ref="I3:I4"/>
    <mergeCell ref="K3:K4"/>
    <mergeCell ref="L3:L4"/>
    <mergeCell ref="N3:N4"/>
    <mergeCell ref="O3:O4"/>
    <mergeCell ref="P3:P4"/>
    <mergeCell ref="Q3:Q4"/>
    <mergeCell ref="R3:R4"/>
    <mergeCell ref="S3:T3"/>
    <mergeCell ref="V3:V4"/>
    <mergeCell ref="W3:W4"/>
    <mergeCell ref="X3:X4"/>
    <mergeCell ref="U3:U4"/>
  </mergeCells>
  <printOptions horizontalCentered="1"/>
  <pageMargins left="0.70866141732283472" right="0.11811023622047245" top="0.39370078740157483" bottom="0.39370078740157483" header="0.31496062992125984" footer="0.31496062992125984"/>
  <pageSetup scale="44" fitToHeight="100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2:Z49"/>
  <sheetViews>
    <sheetView view="pageBreakPreview" zoomScale="85" zoomScaleNormal="70" zoomScaleSheetLayoutView="85" zoomScalePageLayoutView="70" workbookViewId="0">
      <selection activeCell="N15" sqref="N15"/>
    </sheetView>
  </sheetViews>
  <sheetFormatPr baseColWidth="10" defaultRowHeight="15"/>
  <cols>
    <col min="1" max="1" width="48.33203125" customWidth="1"/>
    <col min="2" max="3" width="24.83203125" style="32" customWidth="1"/>
    <col min="4" max="4" width="30.33203125" style="32" customWidth="1"/>
    <col min="5" max="8" width="24.83203125" style="32" hidden="1" customWidth="1"/>
    <col min="9" max="10" width="24.83203125" style="32" customWidth="1"/>
    <col min="11" max="11" width="24.83203125" customWidth="1"/>
    <col min="14" max="14" width="38.6640625" style="46" customWidth="1"/>
    <col min="15" max="15" width="37.6640625" customWidth="1"/>
    <col min="17" max="17" width="26" customWidth="1"/>
    <col min="18" max="18" width="17.33203125" bestFit="1" customWidth="1"/>
    <col min="19" max="19" width="29.33203125" customWidth="1"/>
    <col min="20" max="20" width="20.83203125" bestFit="1" customWidth="1"/>
    <col min="21" max="24" width="12" hidden="1" customWidth="1"/>
    <col min="25" max="25" width="35.33203125" bestFit="1" customWidth="1"/>
    <col min="26" max="26" width="24.33203125" bestFit="1" customWidth="1"/>
  </cols>
  <sheetData>
    <row r="2" spans="1:26" ht="15.75" thickBot="1"/>
    <row r="3" spans="1:26" ht="37.5" customHeight="1" thickBot="1">
      <c r="A3" s="109" t="s">
        <v>369</v>
      </c>
      <c r="B3" s="109"/>
      <c r="C3" s="109"/>
      <c r="D3" s="109"/>
      <c r="E3" s="109"/>
      <c r="F3" s="109"/>
      <c r="G3" s="109"/>
      <c r="H3" s="109"/>
      <c r="I3" s="109"/>
      <c r="J3" s="109"/>
      <c r="Q3" s="34" t="s">
        <v>231</v>
      </c>
      <c r="R3" s="34" t="s">
        <v>134</v>
      </c>
      <c r="S3" s="34" t="s">
        <v>372</v>
      </c>
      <c r="T3" s="34" t="s">
        <v>165</v>
      </c>
      <c r="U3" s="34" t="s">
        <v>2</v>
      </c>
      <c r="V3" s="34" t="s">
        <v>3</v>
      </c>
      <c r="W3" s="34" t="s">
        <v>4</v>
      </c>
      <c r="X3" s="34" t="s">
        <v>5</v>
      </c>
      <c r="Y3" s="34" t="s">
        <v>234</v>
      </c>
      <c r="Z3" s="34" t="s">
        <v>166</v>
      </c>
    </row>
    <row r="4" spans="1:26" ht="5.25" customHeight="1" thickBot="1"/>
    <row r="5" spans="1:26" ht="52.5" customHeight="1" thickBot="1">
      <c r="A5" s="33" t="s">
        <v>231</v>
      </c>
      <c r="B5" s="34" t="s">
        <v>134</v>
      </c>
      <c r="C5" s="34" t="s">
        <v>372</v>
      </c>
      <c r="D5" s="34" t="s">
        <v>374</v>
      </c>
      <c r="E5" s="34" t="s">
        <v>2</v>
      </c>
      <c r="F5" s="34" t="s">
        <v>3</v>
      </c>
      <c r="G5" s="34" t="s">
        <v>4</v>
      </c>
      <c r="H5" s="34" t="s">
        <v>5</v>
      </c>
      <c r="I5" s="34" t="s">
        <v>375</v>
      </c>
      <c r="J5" s="34" t="s">
        <v>166</v>
      </c>
      <c r="N5" s="47">
        <v>70000000</v>
      </c>
      <c r="O5" s="55">
        <f>N5/N6</f>
        <v>0.1339267389896312</v>
      </c>
      <c r="Q5" t="e">
        <f>A6</f>
        <v>#REF!</v>
      </c>
      <c r="R5" s="38" t="e">
        <f>S5+T5+Y5+Z5</f>
        <v>#REF!</v>
      </c>
      <c r="S5" s="38" t="e">
        <f>C6+C16</f>
        <v>#REF!</v>
      </c>
      <c r="T5" s="38" t="e">
        <f>D6+D16</f>
        <v>#REF!</v>
      </c>
      <c r="U5" s="38" t="e">
        <f t="shared" ref="U5:Z5" si="0">E6+E16</f>
        <v>#REF!</v>
      </c>
      <c r="V5" s="38" t="e">
        <f t="shared" si="0"/>
        <v>#REF!</v>
      </c>
      <c r="W5" s="38" t="e">
        <f t="shared" si="0"/>
        <v>#REF!</v>
      </c>
      <c r="X5" s="38" t="e">
        <f t="shared" si="0"/>
        <v>#REF!</v>
      </c>
      <c r="Y5" s="38" t="e">
        <f t="shared" si="0"/>
        <v>#REF!</v>
      </c>
      <c r="Z5" s="38" t="e">
        <f t="shared" si="0"/>
        <v>#REF!</v>
      </c>
    </row>
    <row r="6" spans="1:26" ht="29.25" customHeight="1" thickBot="1">
      <c r="A6" s="35" t="e">
        <f>#REF!</f>
        <v>#REF!</v>
      </c>
      <c r="B6" s="36" t="e">
        <f>D6+I6+J6+C6</f>
        <v>#REF!</v>
      </c>
      <c r="C6" s="36" t="e">
        <f>#REF!</f>
        <v>#REF!</v>
      </c>
      <c r="D6" s="36" t="e">
        <f>#REF!</f>
        <v>#REF!</v>
      </c>
      <c r="E6" s="36" t="e">
        <f>#REF!</f>
        <v>#REF!</v>
      </c>
      <c r="F6" s="36" t="e">
        <f>#REF!</f>
        <v>#REF!</v>
      </c>
      <c r="G6" s="36" t="e">
        <f>#REF!</f>
        <v>#REF!</v>
      </c>
      <c r="H6" s="36" t="e">
        <f>#REF!</f>
        <v>#REF!</v>
      </c>
      <c r="I6" s="36" t="e">
        <f>E6+F6+G6+H6</f>
        <v>#REF!</v>
      </c>
      <c r="J6" s="36" t="e">
        <f>#REF!</f>
        <v>#REF!</v>
      </c>
      <c r="K6" s="54" t="e">
        <f>N6-D6-D7-D13</f>
        <v>#REF!</v>
      </c>
      <c r="L6" s="38"/>
      <c r="N6" s="47">
        <v>522673818</v>
      </c>
      <c r="O6" s="38" t="s">
        <v>232</v>
      </c>
      <c r="Q6" t="e">
        <f t="shared" ref="Q6:Q13" si="1">A7</f>
        <v>#REF!</v>
      </c>
      <c r="R6" s="38" t="e">
        <f t="shared" ref="R6:R16" si="2">S6+T6+Y6+Z6</f>
        <v>#REF!</v>
      </c>
      <c r="S6" s="38" t="e">
        <f>C7</f>
        <v>#REF!</v>
      </c>
      <c r="T6" s="38">
        <f>D7</f>
        <v>40417187.507226869</v>
      </c>
      <c r="U6" s="38" t="e">
        <f t="shared" ref="U6:Z7" si="3">E7</f>
        <v>#REF!</v>
      </c>
      <c r="V6" s="38" t="e">
        <f t="shared" si="3"/>
        <v>#REF!</v>
      </c>
      <c r="W6" s="38" t="e">
        <f t="shared" si="3"/>
        <v>#REF!</v>
      </c>
      <c r="X6" s="38" t="e">
        <f t="shared" si="3"/>
        <v>#REF!</v>
      </c>
      <c r="Y6" s="38" t="e">
        <f t="shared" si="3"/>
        <v>#REF!</v>
      </c>
      <c r="Z6" s="38" t="e">
        <f t="shared" si="3"/>
        <v>#REF!</v>
      </c>
    </row>
    <row r="7" spans="1:26" ht="29.25" customHeight="1" thickBot="1">
      <c r="A7" s="35" t="e">
        <f>#REF!</f>
        <v>#REF!</v>
      </c>
      <c r="B7" s="36" t="e">
        <f t="shared" ref="B7:B14" si="4">D7+I7+J7+C7</f>
        <v>#REF!</v>
      </c>
      <c r="C7" s="36" t="e">
        <f>#REF!</f>
        <v>#REF!</v>
      </c>
      <c r="D7" s="36">
        <v>40417187.507226869</v>
      </c>
      <c r="E7" s="36" t="e">
        <f>#REF!</f>
        <v>#REF!</v>
      </c>
      <c r="F7" s="36" t="e">
        <f>#REF!</f>
        <v>#REF!</v>
      </c>
      <c r="G7" s="36" t="e">
        <f>#REF!</f>
        <v>#REF!</v>
      </c>
      <c r="H7" s="36" t="e">
        <f>#REF!</f>
        <v>#REF!</v>
      </c>
      <c r="I7" s="36" t="e">
        <f t="shared" ref="I7:I14" si="5">E7+F7+G7+H7</f>
        <v>#REF!</v>
      </c>
      <c r="J7" s="36" t="e">
        <f>#REF!</f>
        <v>#REF!</v>
      </c>
      <c r="K7" s="37"/>
      <c r="L7" s="38"/>
      <c r="N7" s="47">
        <v>10000000</v>
      </c>
      <c r="O7" s="38" t="s">
        <v>377</v>
      </c>
      <c r="Q7" t="e">
        <f t="shared" si="1"/>
        <v>#REF!</v>
      </c>
      <c r="R7" s="38" t="e">
        <f t="shared" si="2"/>
        <v>#REF!</v>
      </c>
      <c r="S7" s="38" t="e">
        <f>C8</f>
        <v>#REF!</v>
      </c>
      <c r="T7" s="38" t="e">
        <f>D8</f>
        <v>#REF!</v>
      </c>
      <c r="U7" s="38" t="e">
        <f t="shared" si="3"/>
        <v>#REF!</v>
      </c>
      <c r="V7" s="38" t="e">
        <f t="shared" si="3"/>
        <v>#REF!</v>
      </c>
      <c r="W7" s="38" t="e">
        <f t="shared" si="3"/>
        <v>#REF!</v>
      </c>
      <c r="X7" s="38" t="e">
        <f t="shared" si="3"/>
        <v>#REF!</v>
      </c>
      <c r="Y7" s="38" t="e">
        <f t="shared" si="3"/>
        <v>#REF!</v>
      </c>
      <c r="Z7" s="38" t="e">
        <f t="shared" si="3"/>
        <v>#REF!</v>
      </c>
    </row>
    <row r="8" spans="1:26" ht="29.25" customHeight="1" thickBot="1">
      <c r="A8" s="35" t="e">
        <f>#REF!</f>
        <v>#REF!</v>
      </c>
      <c r="B8" s="36" t="e">
        <f t="shared" si="4"/>
        <v>#REF!</v>
      </c>
      <c r="C8" s="36" t="e">
        <f>#REF!</f>
        <v>#REF!</v>
      </c>
      <c r="D8" s="36" t="e">
        <f>#REF!</f>
        <v>#REF!</v>
      </c>
      <c r="E8" s="36" t="e">
        <f>#REF!</f>
        <v>#REF!</v>
      </c>
      <c r="F8" s="36" t="e">
        <f>#REF!</f>
        <v>#REF!</v>
      </c>
      <c r="G8" s="36" t="e">
        <f>#REF!</f>
        <v>#REF!</v>
      </c>
      <c r="H8" s="36" t="e">
        <f>#REF!</f>
        <v>#REF!</v>
      </c>
      <c r="I8" s="36" t="e">
        <f t="shared" si="5"/>
        <v>#REF!</v>
      </c>
      <c r="J8" s="36" t="e">
        <f>#REF!</f>
        <v>#REF!</v>
      </c>
      <c r="K8" s="37"/>
      <c r="L8" s="38"/>
      <c r="N8" s="47">
        <v>168724968</v>
      </c>
      <c r="O8" s="38" t="s">
        <v>233</v>
      </c>
      <c r="Q8" t="e">
        <f t="shared" si="1"/>
        <v>#REF!</v>
      </c>
      <c r="R8" s="38" t="e">
        <f t="shared" si="2"/>
        <v>#REF!</v>
      </c>
      <c r="S8" s="38" t="e">
        <f>C9+C17</f>
        <v>#REF!</v>
      </c>
      <c r="T8" s="38" t="e">
        <f>D9+D17</f>
        <v>#REF!</v>
      </c>
      <c r="U8" s="38" t="e">
        <f t="shared" ref="U8:Z8" si="6">E9+E17</f>
        <v>#REF!</v>
      </c>
      <c r="V8" s="38" t="e">
        <f t="shared" si="6"/>
        <v>#REF!</v>
      </c>
      <c r="W8" s="38" t="e">
        <f t="shared" si="6"/>
        <v>#REF!</v>
      </c>
      <c r="X8" s="38" t="e">
        <f t="shared" si="6"/>
        <v>#REF!</v>
      </c>
      <c r="Y8" s="38" t="e">
        <f t="shared" si="6"/>
        <v>#REF!</v>
      </c>
      <c r="Z8" s="38" t="e">
        <f t="shared" si="6"/>
        <v>#REF!</v>
      </c>
    </row>
    <row r="9" spans="1:26" ht="29.25" customHeight="1" thickBot="1">
      <c r="A9" s="35" t="e">
        <f>#REF!</f>
        <v>#REF!</v>
      </c>
      <c r="B9" s="36" t="e">
        <f t="shared" si="4"/>
        <v>#REF!</v>
      </c>
      <c r="C9" s="36" t="e">
        <f>#REF!</f>
        <v>#REF!</v>
      </c>
      <c r="D9" s="36" t="e">
        <f>#REF!</f>
        <v>#REF!</v>
      </c>
      <c r="E9" s="36" t="e">
        <f>#REF!</f>
        <v>#REF!</v>
      </c>
      <c r="F9" s="36" t="e">
        <f>#REF!</f>
        <v>#REF!</v>
      </c>
      <c r="G9" s="36" t="e">
        <f>#REF!</f>
        <v>#REF!</v>
      </c>
      <c r="H9" s="36" t="e">
        <f>#REF!</f>
        <v>#REF!</v>
      </c>
      <c r="I9" s="36" t="e">
        <f t="shared" si="5"/>
        <v>#REF!</v>
      </c>
      <c r="J9" s="36" t="e">
        <f>#REF!</f>
        <v>#REF!</v>
      </c>
      <c r="K9" s="37"/>
      <c r="L9" s="38"/>
      <c r="N9" s="47">
        <v>6450000</v>
      </c>
      <c r="O9" s="38" t="s">
        <v>1</v>
      </c>
      <c r="Q9" t="e">
        <f t="shared" si="1"/>
        <v>#REF!</v>
      </c>
      <c r="R9" s="38" t="e">
        <f t="shared" si="2"/>
        <v>#REF!</v>
      </c>
      <c r="S9" s="38">
        <f>C10</f>
        <v>0</v>
      </c>
      <c r="T9" s="38" t="e">
        <f>D10</f>
        <v>#REF!</v>
      </c>
      <c r="U9" s="38" t="e">
        <f t="shared" ref="U9:Z10" si="7">E10</f>
        <v>#REF!</v>
      </c>
      <c r="V9" s="38" t="e">
        <f t="shared" si="7"/>
        <v>#REF!</v>
      </c>
      <c r="W9" s="38" t="e">
        <f t="shared" si="7"/>
        <v>#REF!</v>
      </c>
      <c r="X9" s="38" t="e">
        <f t="shared" si="7"/>
        <v>#REF!</v>
      </c>
      <c r="Y9" s="38" t="e">
        <f t="shared" si="7"/>
        <v>#REF!</v>
      </c>
      <c r="Z9" s="38" t="e">
        <f t="shared" si="7"/>
        <v>#REF!</v>
      </c>
    </row>
    <row r="10" spans="1:26" ht="29.25" customHeight="1" thickBot="1">
      <c r="A10" s="35" t="e">
        <f>#REF!</f>
        <v>#REF!</v>
      </c>
      <c r="B10" s="36" t="e">
        <f t="shared" si="4"/>
        <v>#REF!</v>
      </c>
      <c r="C10" s="36">
        <v>0</v>
      </c>
      <c r="D10" s="36" t="e">
        <f>#REF!</f>
        <v>#REF!</v>
      </c>
      <c r="E10" s="36" t="e">
        <f>#REF!</f>
        <v>#REF!</v>
      </c>
      <c r="F10" s="36" t="e">
        <f>#REF!</f>
        <v>#REF!</v>
      </c>
      <c r="G10" s="36" t="e">
        <f>#REF!</f>
        <v>#REF!</v>
      </c>
      <c r="H10" s="36" t="e">
        <f>#REF!</f>
        <v>#REF!</v>
      </c>
      <c r="I10" s="36" t="e">
        <f t="shared" si="5"/>
        <v>#REF!</v>
      </c>
      <c r="J10" s="36" t="e">
        <f>#REF!</f>
        <v>#REF!</v>
      </c>
      <c r="K10" s="37"/>
      <c r="L10" s="38"/>
      <c r="N10" s="47">
        <v>75635059</v>
      </c>
      <c r="O10" s="38" t="s">
        <v>373</v>
      </c>
      <c r="Q10" t="e">
        <f t="shared" si="1"/>
        <v>#REF!</v>
      </c>
      <c r="R10" s="38" t="e">
        <f t="shared" si="2"/>
        <v>#REF!</v>
      </c>
      <c r="S10" s="38" t="e">
        <f>C11</f>
        <v>#REF!</v>
      </c>
      <c r="T10" s="38" t="e">
        <f>D11</f>
        <v>#REF!</v>
      </c>
      <c r="U10" s="38" t="e">
        <f t="shared" si="7"/>
        <v>#REF!</v>
      </c>
      <c r="V10" s="38" t="e">
        <f t="shared" si="7"/>
        <v>#REF!</v>
      </c>
      <c r="W10" s="38" t="e">
        <f t="shared" si="7"/>
        <v>#REF!</v>
      </c>
      <c r="X10" s="38" t="e">
        <f t="shared" si="7"/>
        <v>#REF!</v>
      </c>
      <c r="Y10" s="38" t="e">
        <f t="shared" si="7"/>
        <v>#REF!</v>
      </c>
      <c r="Z10" s="38" t="e">
        <f t="shared" si="7"/>
        <v>#REF!</v>
      </c>
    </row>
    <row r="11" spans="1:26" ht="29.25" customHeight="1" thickBot="1">
      <c r="A11" s="35" t="e">
        <f>#REF!</f>
        <v>#REF!</v>
      </c>
      <c r="B11" s="36" t="e">
        <f t="shared" si="4"/>
        <v>#REF!</v>
      </c>
      <c r="C11" s="36" t="e">
        <f>#REF!</f>
        <v>#REF!</v>
      </c>
      <c r="D11" s="36" t="e">
        <f>#REF!</f>
        <v>#REF!</v>
      </c>
      <c r="E11" s="36" t="e">
        <f>#REF!</f>
        <v>#REF!</v>
      </c>
      <c r="F11" s="36" t="e">
        <f>#REF!</f>
        <v>#REF!</v>
      </c>
      <c r="G11" s="36" t="e">
        <f>#REF!</f>
        <v>#REF!</v>
      </c>
      <c r="H11" s="36" t="e">
        <f>#REF!</f>
        <v>#REF!</v>
      </c>
      <c r="I11" s="36" t="e">
        <f t="shared" si="5"/>
        <v>#REF!</v>
      </c>
      <c r="J11" s="36" t="e">
        <f>#REF!</f>
        <v>#REF!</v>
      </c>
      <c r="K11" s="37"/>
      <c r="L11" s="38"/>
      <c r="N11" s="47">
        <f>SUM(N6:N10)</f>
        <v>783483845</v>
      </c>
      <c r="O11" s="38" t="s">
        <v>134</v>
      </c>
      <c r="Q11" t="e">
        <f t="shared" si="1"/>
        <v>#REF!</v>
      </c>
      <c r="R11" s="38" t="e">
        <f t="shared" si="2"/>
        <v>#REF!</v>
      </c>
      <c r="S11" s="38" t="e">
        <f>C12+C18</f>
        <v>#REF!</v>
      </c>
      <c r="T11" s="38" t="e">
        <f>D12+D18</f>
        <v>#REF!</v>
      </c>
      <c r="U11" s="38" t="e">
        <f t="shared" ref="U11:Z11" si="8">E12+E18</f>
        <v>#REF!</v>
      </c>
      <c r="V11" s="38" t="e">
        <f t="shared" si="8"/>
        <v>#REF!</v>
      </c>
      <c r="W11" s="38" t="e">
        <f t="shared" si="8"/>
        <v>#REF!</v>
      </c>
      <c r="X11" s="38" t="e">
        <f t="shared" si="8"/>
        <v>#REF!</v>
      </c>
      <c r="Y11" s="38" t="e">
        <f t="shared" si="8"/>
        <v>#REF!</v>
      </c>
      <c r="Z11" s="38" t="e">
        <f t="shared" si="8"/>
        <v>#REF!</v>
      </c>
    </row>
    <row r="12" spans="1:26" ht="29.25" customHeight="1" thickBot="1">
      <c r="A12" s="35" t="e">
        <f>#REF!</f>
        <v>#REF!</v>
      </c>
      <c r="B12" s="36" t="e">
        <f t="shared" si="4"/>
        <v>#REF!</v>
      </c>
      <c r="C12" s="36" t="e">
        <f>#REF!</f>
        <v>#REF!</v>
      </c>
      <c r="D12" s="36" t="e">
        <f>#REF!</f>
        <v>#REF!</v>
      </c>
      <c r="E12" s="36" t="e">
        <f>#REF!</f>
        <v>#REF!</v>
      </c>
      <c r="F12" s="36" t="e">
        <f>#REF!</f>
        <v>#REF!</v>
      </c>
      <c r="G12" s="36" t="e">
        <f>#REF!</f>
        <v>#REF!</v>
      </c>
      <c r="H12" s="36" t="e">
        <f>#REF!</f>
        <v>#REF!</v>
      </c>
      <c r="I12" s="36" t="e">
        <f t="shared" si="5"/>
        <v>#REF!</v>
      </c>
      <c r="J12" s="36" t="e">
        <f>#REF!</f>
        <v>#REF!</v>
      </c>
      <c r="K12" s="37"/>
      <c r="L12" s="38"/>
      <c r="N12" s="47"/>
      <c r="Q12" t="e">
        <f t="shared" si="1"/>
        <v>#REF!</v>
      </c>
      <c r="R12" s="38" t="e">
        <f t="shared" si="2"/>
        <v>#REF!</v>
      </c>
      <c r="S12" s="38" t="e">
        <f>C13</f>
        <v>#REF!</v>
      </c>
      <c r="T12" s="38">
        <f>D13</f>
        <v>120000000.00465517</v>
      </c>
      <c r="U12" s="38" t="e">
        <f t="shared" ref="U12:Z13" si="9">E13</f>
        <v>#REF!</v>
      </c>
      <c r="V12" s="38" t="e">
        <f t="shared" si="9"/>
        <v>#REF!</v>
      </c>
      <c r="W12" s="38" t="e">
        <f t="shared" si="9"/>
        <v>#REF!</v>
      </c>
      <c r="X12" s="38" t="e">
        <f t="shared" si="9"/>
        <v>#REF!</v>
      </c>
      <c r="Y12" s="38" t="e">
        <f t="shared" si="9"/>
        <v>#REF!</v>
      </c>
      <c r="Z12" s="38" t="e">
        <f t="shared" si="9"/>
        <v>#REF!</v>
      </c>
    </row>
    <row r="13" spans="1:26" ht="29.25" customHeight="1" thickBot="1">
      <c r="A13" s="35" t="e">
        <f>#REF!</f>
        <v>#REF!</v>
      </c>
      <c r="B13" s="36" t="e">
        <f t="shared" si="4"/>
        <v>#REF!</v>
      </c>
      <c r="C13" s="36" t="e">
        <f>#REF!</f>
        <v>#REF!</v>
      </c>
      <c r="D13" s="36">
        <v>120000000.00465517</v>
      </c>
      <c r="E13" s="36" t="e">
        <f>#REF!</f>
        <v>#REF!</v>
      </c>
      <c r="F13" s="36" t="e">
        <f>#REF!</f>
        <v>#REF!</v>
      </c>
      <c r="G13" s="36" t="e">
        <f>#REF!</f>
        <v>#REF!</v>
      </c>
      <c r="H13" s="36" t="e">
        <f>#REF!</f>
        <v>#REF!</v>
      </c>
      <c r="I13" s="36" t="e">
        <f t="shared" si="5"/>
        <v>#REF!</v>
      </c>
      <c r="J13" s="36" t="e">
        <f>#REF!</f>
        <v>#REF!</v>
      </c>
      <c r="K13" s="37"/>
      <c r="L13" s="38"/>
      <c r="N13" s="47"/>
      <c r="Q13" t="e">
        <f t="shared" si="1"/>
        <v>#REF!</v>
      </c>
      <c r="R13" s="38" t="e">
        <f t="shared" si="2"/>
        <v>#REF!</v>
      </c>
      <c r="S13" s="38" t="e">
        <f>C14</f>
        <v>#REF!</v>
      </c>
      <c r="T13" s="38" t="e">
        <f>D14</f>
        <v>#REF!</v>
      </c>
      <c r="U13" s="38" t="e">
        <f t="shared" si="9"/>
        <v>#REF!</v>
      </c>
      <c r="V13" s="38" t="e">
        <f t="shared" si="9"/>
        <v>#REF!</v>
      </c>
      <c r="W13" s="38" t="e">
        <f t="shared" si="9"/>
        <v>#REF!</v>
      </c>
      <c r="X13" s="38" t="e">
        <f t="shared" si="9"/>
        <v>#REF!</v>
      </c>
      <c r="Y13" s="38" t="e">
        <f t="shared" si="9"/>
        <v>#REF!</v>
      </c>
      <c r="Z13" s="38" t="e">
        <f t="shared" si="9"/>
        <v>#REF!</v>
      </c>
    </row>
    <row r="14" spans="1:26" ht="29.25" customHeight="1" thickBot="1">
      <c r="A14" s="35" t="e">
        <f>#REF!</f>
        <v>#REF!</v>
      </c>
      <c r="B14" s="36" t="e">
        <f t="shared" si="4"/>
        <v>#REF!</v>
      </c>
      <c r="C14" s="36" t="e">
        <f>#REF!</f>
        <v>#REF!</v>
      </c>
      <c r="D14" s="36" t="e">
        <f>#REF!</f>
        <v>#REF!</v>
      </c>
      <c r="E14" s="36" t="e">
        <f>#REF!</f>
        <v>#REF!</v>
      </c>
      <c r="F14" s="36" t="e">
        <f>#REF!</f>
        <v>#REF!</v>
      </c>
      <c r="G14" s="36" t="e">
        <f>#REF!</f>
        <v>#REF!</v>
      </c>
      <c r="H14" s="36" t="e">
        <f>#REF!</f>
        <v>#REF!</v>
      </c>
      <c r="I14" s="36" t="e">
        <f t="shared" si="5"/>
        <v>#REF!</v>
      </c>
      <c r="J14" s="36" t="e">
        <f>#REF!</f>
        <v>#REF!</v>
      </c>
      <c r="K14" s="37"/>
      <c r="L14" s="38"/>
      <c r="N14" s="48"/>
      <c r="Q14" t="e">
        <f>A20</f>
        <v>#REF!</v>
      </c>
      <c r="R14" s="38" t="e">
        <f t="shared" si="2"/>
        <v>#REF!</v>
      </c>
      <c r="S14" s="38" t="e">
        <f t="shared" ref="S14:T16" si="10">C20</f>
        <v>#REF!</v>
      </c>
      <c r="T14" s="38" t="e">
        <f t="shared" si="10"/>
        <v>#REF!</v>
      </c>
      <c r="U14" s="38" t="e">
        <f t="shared" ref="U14:Z14" si="11">E20</f>
        <v>#REF!</v>
      </c>
      <c r="V14" s="38" t="e">
        <f t="shared" si="11"/>
        <v>#REF!</v>
      </c>
      <c r="W14" s="38" t="e">
        <f t="shared" si="11"/>
        <v>#REF!</v>
      </c>
      <c r="X14" s="38" t="e">
        <f t="shared" si="11"/>
        <v>#REF!</v>
      </c>
      <c r="Y14" s="38" t="e">
        <f t="shared" si="11"/>
        <v>#REF!</v>
      </c>
      <c r="Z14" s="38" t="e">
        <f t="shared" si="11"/>
        <v>#REF!</v>
      </c>
    </row>
    <row r="15" spans="1:26" ht="39.75" customHeight="1" thickBot="1">
      <c r="A15" s="41" t="s">
        <v>370</v>
      </c>
      <c r="B15" s="42" t="e">
        <f t="shared" ref="B15:J15" si="12">SUM(B6:B14)</f>
        <v>#REF!</v>
      </c>
      <c r="C15" s="42" t="e">
        <f t="shared" si="12"/>
        <v>#REF!</v>
      </c>
      <c r="D15" s="42" t="e">
        <f t="shared" si="12"/>
        <v>#REF!</v>
      </c>
      <c r="E15" s="42" t="e">
        <f t="shared" si="12"/>
        <v>#REF!</v>
      </c>
      <c r="F15" s="42" t="e">
        <f t="shared" si="12"/>
        <v>#REF!</v>
      </c>
      <c r="G15" s="42" t="e">
        <f t="shared" si="12"/>
        <v>#REF!</v>
      </c>
      <c r="H15" s="42" t="e">
        <f t="shared" si="12"/>
        <v>#REF!</v>
      </c>
      <c r="I15" s="42" t="e">
        <f t="shared" si="12"/>
        <v>#REF!</v>
      </c>
      <c r="J15" s="42" t="e">
        <f t="shared" si="12"/>
        <v>#REF!</v>
      </c>
      <c r="Q15" t="e">
        <f t="shared" ref="Q15:Q16" si="13">A21</f>
        <v>#REF!</v>
      </c>
      <c r="R15" s="38" t="e">
        <f t="shared" si="2"/>
        <v>#REF!</v>
      </c>
      <c r="S15" s="38" t="e">
        <f t="shared" si="10"/>
        <v>#REF!</v>
      </c>
      <c r="T15" s="38" t="e">
        <f t="shared" si="10"/>
        <v>#REF!</v>
      </c>
      <c r="U15" s="38" t="e">
        <f t="shared" ref="U15:Z15" si="14">E21</f>
        <v>#REF!</v>
      </c>
      <c r="V15" s="38" t="e">
        <f t="shared" si="14"/>
        <v>#REF!</v>
      </c>
      <c r="W15" s="38" t="e">
        <f t="shared" si="14"/>
        <v>#REF!</v>
      </c>
      <c r="X15" s="38" t="e">
        <f t="shared" si="14"/>
        <v>#REF!</v>
      </c>
      <c r="Y15" s="38" t="e">
        <f t="shared" si="14"/>
        <v>#REF!</v>
      </c>
      <c r="Z15" s="38" t="e">
        <f t="shared" si="14"/>
        <v>#REF!</v>
      </c>
    </row>
    <row r="16" spans="1:26" ht="24" thickBot="1">
      <c r="A16" s="39" t="e">
        <f>#REF!</f>
        <v>#REF!</v>
      </c>
      <c r="B16" s="36" t="e">
        <f t="shared" ref="B16" si="15">D16+I16+J16+C16</f>
        <v>#REF!</v>
      </c>
      <c r="C16" s="40" t="e">
        <f>#REF!</f>
        <v>#REF!</v>
      </c>
      <c r="D16" s="40" t="e">
        <f>#REF!</f>
        <v>#REF!</v>
      </c>
      <c r="E16" s="40" t="e">
        <f>#REF!</f>
        <v>#REF!</v>
      </c>
      <c r="F16" s="40" t="e">
        <f>#REF!</f>
        <v>#REF!</v>
      </c>
      <c r="G16" s="40" t="e">
        <f>#REF!</f>
        <v>#REF!</v>
      </c>
      <c r="H16" s="40" t="e">
        <f>#REF!</f>
        <v>#REF!</v>
      </c>
      <c r="I16" s="40" t="e">
        <f t="shared" ref="I16" si="16">E16+F16+G16+H16</f>
        <v>#REF!</v>
      </c>
      <c r="J16" s="40" t="e">
        <f>#REF!</f>
        <v>#REF!</v>
      </c>
      <c r="N16" s="48"/>
      <c r="Q16" t="e">
        <f t="shared" si="13"/>
        <v>#REF!</v>
      </c>
      <c r="R16" s="38" t="e">
        <f t="shared" si="2"/>
        <v>#REF!</v>
      </c>
      <c r="S16" s="38" t="e">
        <f t="shared" si="10"/>
        <v>#REF!</v>
      </c>
      <c r="T16" s="38" t="e">
        <f t="shared" si="10"/>
        <v>#REF!</v>
      </c>
      <c r="U16" s="38" t="e">
        <f t="shared" ref="U16:Z16" si="17">E22</f>
        <v>#REF!</v>
      </c>
      <c r="V16" s="38" t="e">
        <f t="shared" si="17"/>
        <v>#REF!</v>
      </c>
      <c r="W16" s="38" t="e">
        <f t="shared" si="17"/>
        <v>#REF!</v>
      </c>
      <c r="X16" s="38" t="e">
        <f t="shared" si="17"/>
        <v>#REF!</v>
      </c>
      <c r="Y16" s="38" t="e">
        <f t="shared" si="17"/>
        <v>#REF!</v>
      </c>
      <c r="Z16" s="38" t="e">
        <f t="shared" si="17"/>
        <v>#REF!</v>
      </c>
    </row>
    <row r="17" spans="1:15" ht="24" thickBot="1">
      <c r="A17" s="39" t="e">
        <f>#REF!</f>
        <v>#REF!</v>
      </c>
      <c r="B17" s="36" t="e">
        <f t="shared" ref="B17:B22" si="18">D17+I17+J17+C17</f>
        <v>#REF!</v>
      </c>
      <c r="C17" s="40">
        <v>146112138.188981</v>
      </c>
      <c r="D17" s="40" t="e">
        <f>#REF!</f>
        <v>#REF!</v>
      </c>
      <c r="E17" s="40" t="e">
        <f>#REF!</f>
        <v>#REF!</v>
      </c>
      <c r="F17" s="40" t="e">
        <f>#REF!</f>
        <v>#REF!</v>
      </c>
      <c r="G17" s="40" t="e">
        <f>#REF!</f>
        <v>#REF!</v>
      </c>
      <c r="H17" s="40" t="e">
        <f>#REF!</f>
        <v>#REF!</v>
      </c>
      <c r="I17" s="40" t="e">
        <f t="shared" ref="I17:I22" si="19">E17+F17+G17+H17</f>
        <v>#REF!</v>
      </c>
      <c r="J17" s="40" t="e">
        <f>#REF!</f>
        <v>#REF!</v>
      </c>
      <c r="N17" s="48"/>
    </row>
    <row r="18" spans="1:15" ht="24" thickBot="1">
      <c r="A18" s="39" t="e">
        <f>#REF!</f>
        <v>#REF!</v>
      </c>
      <c r="B18" s="36" t="e">
        <f t="shared" si="18"/>
        <v>#REF!</v>
      </c>
      <c r="C18" s="40" t="e">
        <f>#REF!</f>
        <v>#REF!</v>
      </c>
      <c r="D18" s="40" t="e">
        <f>#REF!</f>
        <v>#REF!</v>
      </c>
      <c r="E18" s="40" t="e">
        <f>#REF!</f>
        <v>#REF!</v>
      </c>
      <c r="F18" s="40" t="e">
        <f>#REF!</f>
        <v>#REF!</v>
      </c>
      <c r="G18" s="40" t="e">
        <f>#REF!</f>
        <v>#REF!</v>
      </c>
      <c r="H18" s="40" t="e">
        <f>#REF!</f>
        <v>#REF!</v>
      </c>
      <c r="I18" s="40" t="e">
        <f t="shared" si="19"/>
        <v>#REF!</v>
      </c>
      <c r="J18" s="40" t="e">
        <f>#REF!</f>
        <v>#REF!</v>
      </c>
      <c r="N18" s="48"/>
    </row>
    <row r="19" spans="1:15" ht="24" thickBot="1">
      <c r="A19" s="39" t="s">
        <v>245</v>
      </c>
      <c r="B19" s="36">
        <f t="shared" si="18"/>
        <v>5727010.3900000006</v>
      </c>
      <c r="C19" s="40">
        <v>5727010.3900000006</v>
      </c>
      <c r="D19" s="40"/>
      <c r="E19" s="40"/>
      <c r="F19" s="40"/>
      <c r="G19" s="40"/>
      <c r="H19" s="40"/>
      <c r="I19" s="40"/>
      <c r="J19" s="40"/>
      <c r="N19" s="48"/>
    </row>
    <row r="20" spans="1:15" ht="24" thickBot="1">
      <c r="A20" s="39" t="e">
        <f>#REF!</f>
        <v>#REF!</v>
      </c>
      <c r="B20" s="36" t="e">
        <f t="shared" si="18"/>
        <v>#REF!</v>
      </c>
      <c r="C20" s="40" t="e">
        <f>#REF!</f>
        <v>#REF!</v>
      </c>
      <c r="D20" s="40" t="e">
        <f>#REF!</f>
        <v>#REF!</v>
      </c>
      <c r="E20" s="40" t="e">
        <f>#REF!</f>
        <v>#REF!</v>
      </c>
      <c r="F20" s="40" t="e">
        <f>#REF!</f>
        <v>#REF!</v>
      </c>
      <c r="G20" s="40" t="e">
        <f>#REF!</f>
        <v>#REF!</v>
      </c>
      <c r="H20" s="40" t="e">
        <f>#REF!</f>
        <v>#REF!</v>
      </c>
      <c r="I20" s="40" t="e">
        <f t="shared" si="19"/>
        <v>#REF!</v>
      </c>
      <c r="J20" s="40" t="e">
        <f>#REF!</f>
        <v>#REF!</v>
      </c>
    </row>
    <row r="21" spans="1:15" ht="24" thickBot="1">
      <c r="A21" s="39" t="e">
        <f>#REF!</f>
        <v>#REF!</v>
      </c>
      <c r="B21" s="36" t="e">
        <f t="shared" si="18"/>
        <v>#REF!</v>
      </c>
      <c r="C21" s="40" t="e">
        <f>#REF!</f>
        <v>#REF!</v>
      </c>
      <c r="D21" s="40" t="e">
        <f>#REF!</f>
        <v>#REF!</v>
      </c>
      <c r="E21" s="40" t="e">
        <f>#REF!</f>
        <v>#REF!</v>
      </c>
      <c r="F21" s="40" t="e">
        <f>#REF!</f>
        <v>#REF!</v>
      </c>
      <c r="G21" s="40" t="e">
        <f>#REF!</f>
        <v>#REF!</v>
      </c>
      <c r="H21" s="40" t="e">
        <f>#REF!</f>
        <v>#REF!</v>
      </c>
      <c r="I21" s="40" t="e">
        <f t="shared" si="19"/>
        <v>#REF!</v>
      </c>
      <c r="J21" s="40" t="e">
        <f>#REF!</f>
        <v>#REF!</v>
      </c>
      <c r="N21" s="48"/>
      <c r="O21" s="38"/>
    </row>
    <row r="22" spans="1:15" ht="24" thickBot="1">
      <c r="A22" s="39" t="e">
        <f>#REF!</f>
        <v>#REF!</v>
      </c>
      <c r="B22" s="36" t="e">
        <f t="shared" si="18"/>
        <v>#REF!</v>
      </c>
      <c r="C22" s="40" t="e">
        <f>#REF!</f>
        <v>#REF!</v>
      </c>
      <c r="D22" s="40" t="e">
        <f>#REF!</f>
        <v>#REF!</v>
      </c>
      <c r="E22" s="40" t="e">
        <f>#REF!</f>
        <v>#REF!</v>
      </c>
      <c r="F22" s="40" t="e">
        <f>#REF!</f>
        <v>#REF!</v>
      </c>
      <c r="G22" s="40" t="e">
        <f>#REF!</f>
        <v>#REF!</v>
      </c>
      <c r="H22" s="40" t="e">
        <f>#REF!</f>
        <v>#REF!</v>
      </c>
      <c r="I22" s="40" t="e">
        <f t="shared" si="19"/>
        <v>#REF!</v>
      </c>
      <c r="J22" s="40" t="e">
        <f>#REF!</f>
        <v>#REF!</v>
      </c>
    </row>
    <row r="23" spans="1:15" ht="39.75" customHeight="1" thickBot="1">
      <c r="A23" s="41" t="s">
        <v>371</v>
      </c>
      <c r="B23" s="42" t="e">
        <f>SUM(B16:B22)</f>
        <v>#REF!</v>
      </c>
      <c r="C23" s="42" t="e">
        <f t="shared" ref="C23:J23" si="20">SUM(C16:C22)</f>
        <v>#REF!</v>
      </c>
      <c r="D23" s="42" t="e">
        <f t="shared" si="20"/>
        <v>#REF!</v>
      </c>
      <c r="E23" s="42" t="e">
        <f t="shared" si="20"/>
        <v>#REF!</v>
      </c>
      <c r="F23" s="42" t="e">
        <f t="shared" si="20"/>
        <v>#REF!</v>
      </c>
      <c r="G23" s="42" t="e">
        <f t="shared" si="20"/>
        <v>#REF!</v>
      </c>
      <c r="H23" s="42" t="e">
        <f t="shared" si="20"/>
        <v>#REF!</v>
      </c>
      <c r="I23" s="42" t="e">
        <f t="shared" si="20"/>
        <v>#REF!</v>
      </c>
      <c r="J23" s="42" t="e">
        <f t="shared" si="20"/>
        <v>#REF!</v>
      </c>
    </row>
    <row r="24" spans="1:15" ht="39.75" customHeight="1" thickBot="1">
      <c r="A24" s="43" t="s">
        <v>134</v>
      </c>
      <c r="B24" s="44" t="e">
        <f>B23+B15</f>
        <v>#REF!</v>
      </c>
      <c r="C24" s="44" t="e">
        <f t="shared" ref="C24:J24" si="21">C23+C15</f>
        <v>#REF!</v>
      </c>
      <c r="D24" s="44" t="e">
        <f t="shared" si="21"/>
        <v>#REF!</v>
      </c>
      <c r="E24" s="44" t="e">
        <f t="shared" si="21"/>
        <v>#REF!</v>
      </c>
      <c r="F24" s="44" t="e">
        <f t="shared" si="21"/>
        <v>#REF!</v>
      </c>
      <c r="G24" s="44" t="e">
        <f t="shared" si="21"/>
        <v>#REF!</v>
      </c>
      <c r="H24" s="44" t="e">
        <f t="shared" si="21"/>
        <v>#REF!</v>
      </c>
      <c r="I24" s="44" t="e">
        <f t="shared" si="21"/>
        <v>#REF!</v>
      </c>
      <c r="J24" s="44" t="e">
        <f t="shared" si="21"/>
        <v>#REF!</v>
      </c>
    </row>
    <row r="26" spans="1:15">
      <c r="D26" s="45"/>
      <c r="E26" s="45"/>
      <c r="F26" s="45"/>
      <c r="G26" s="45"/>
      <c r="H26" s="45"/>
      <c r="I26" s="45"/>
      <c r="J26" s="45"/>
    </row>
    <row r="28" spans="1:15">
      <c r="B28" s="49">
        <v>2256306988.707469</v>
      </c>
      <c r="C28" s="49">
        <v>405005622.93395996</v>
      </c>
      <c r="D28" s="49">
        <v>783483844.99886358</v>
      </c>
      <c r="E28" s="49">
        <v>15000000</v>
      </c>
      <c r="F28" s="49">
        <v>225477628.57525572</v>
      </c>
      <c r="G28" s="49">
        <v>27918648.715</v>
      </c>
      <c r="H28" s="49">
        <v>471985204.54995</v>
      </c>
      <c r="I28" s="49">
        <v>740381481.84020567</v>
      </c>
      <c r="J28" s="49">
        <v>327436038.93444002</v>
      </c>
    </row>
    <row r="30" spans="1:15">
      <c r="B30" s="45"/>
      <c r="C30" s="45"/>
      <c r="D30" s="45"/>
      <c r="E30" s="45"/>
      <c r="F30" s="45"/>
      <c r="G30" s="45"/>
      <c r="H30" s="45"/>
      <c r="I30" s="45"/>
      <c r="J30" s="45"/>
    </row>
    <row r="31" spans="1:15">
      <c r="B31" s="45"/>
      <c r="C31" s="45"/>
      <c r="D31" s="45"/>
      <c r="E31" s="45"/>
      <c r="F31" s="45"/>
      <c r="G31" s="45"/>
      <c r="H31" s="45"/>
      <c r="I31" s="45"/>
      <c r="J31" s="45"/>
    </row>
    <row r="35" spans="2:10">
      <c r="B35" s="45"/>
      <c r="C35" s="45"/>
      <c r="D35" s="45"/>
      <c r="E35" s="45"/>
      <c r="F35" s="45"/>
      <c r="G35" s="45"/>
      <c r="H35" s="45"/>
      <c r="I35" s="45"/>
      <c r="J35" s="45"/>
    </row>
    <row r="49" spans="4:10">
      <c r="D49" s="45"/>
      <c r="E49" s="45"/>
      <c r="F49" s="45"/>
      <c r="G49" s="45"/>
      <c r="H49" s="45"/>
      <c r="I49" s="45"/>
      <c r="J49" s="45"/>
    </row>
  </sheetData>
  <mergeCells count="1">
    <mergeCell ref="A3:J3"/>
  </mergeCells>
  <printOptions horizontalCentered="1"/>
  <pageMargins left="0.70866141732283472" right="0.70866141732283472" top="0.35433070866141736" bottom="0.35433070866141736" header="0.31496062992125984" footer="0.31496062992125984"/>
  <pageSetup scale="82" fitToHeight="0" orientation="landscape"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3:O40"/>
  <sheetViews>
    <sheetView view="pageBreakPreview" zoomScale="70" zoomScaleNormal="70" zoomScaleSheetLayoutView="70" zoomScalePageLayoutView="70" workbookViewId="0">
      <selection activeCell="A5" sqref="A5:J15"/>
    </sheetView>
  </sheetViews>
  <sheetFormatPr baseColWidth="10" defaultRowHeight="15"/>
  <cols>
    <col min="1" max="1" width="48.33203125" customWidth="1"/>
    <col min="2" max="4" width="24.83203125" style="32" customWidth="1"/>
    <col min="5" max="8" width="24.83203125" style="32" hidden="1" customWidth="1"/>
    <col min="9" max="10" width="24.83203125" style="32" customWidth="1"/>
    <col min="11" max="11" width="24.83203125" customWidth="1"/>
    <col min="14" max="14" width="38.6640625" style="46" customWidth="1"/>
    <col min="15" max="15" width="37.6640625" customWidth="1"/>
  </cols>
  <sheetData>
    <row r="3" spans="1:15" ht="37.5" customHeight="1">
      <c r="A3" s="109" t="s">
        <v>369</v>
      </c>
      <c r="B3" s="109"/>
      <c r="C3" s="109"/>
      <c r="D3" s="109"/>
      <c r="E3" s="109"/>
      <c r="F3" s="109"/>
      <c r="G3" s="109"/>
      <c r="H3" s="109"/>
      <c r="I3" s="109"/>
      <c r="J3" s="109"/>
    </row>
    <row r="4" spans="1:15" ht="5.25" customHeight="1" thickBot="1"/>
    <row r="5" spans="1:15" ht="49.5" customHeight="1" thickBot="1">
      <c r="A5" s="33" t="s">
        <v>231</v>
      </c>
      <c r="B5" s="34" t="s">
        <v>134</v>
      </c>
      <c r="C5" s="34" t="s">
        <v>372</v>
      </c>
      <c r="D5" s="34" t="s">
        <v>165</v>
      </c>
      <c r="E5" s="34" t="s">
        <v>2</v>
      </c>
      <c r="F5" s="34" t="s">
        <v>3</v>
      </c>
      <c r="G5" s="34" t="s">
        <v>4</v>
      </c>
      <c r="H5" s="34" t="s">
        <v>5</v>
      </c>
      <c r="I5" s="34" t="s">
        <v>234</v>
      </c>
      <c r="J5" s="34" t="s">
        <v>166</v>
      </c>
    </row>
    <row r="6" spans="1:15" ht="29.25" customHeight="1" thickBot="1">
      <c r="A6" s="35" t="s">
        <v>170</v>
      </c>
      <c r="B6" s="36" t="e">
        <f>D6+I6+J6+C6</f>
        <v>#REF!</v>
      </c>
      <c r="C6" s="36" t="e">
        <f>#REF!</f>
        <v>#REF!</v>
      </c>
      <c r="D6" s="36" t="e">
        <f>#REF!</f>
        <v>#REF!</v>
      </c>
      <c r="E6" s="36" t="e">
        <f>#REF!</f>
        <v>#REF!</v>
      </c>
      <c r="F6" s="36" t="e">
        <f>#REF!</f>
        <v>#REF!</v>
      </c>
      <c r="G6" s="36" t="e">
        <f>#REF!</f>
        <v>#REF!</v>
      </c>
      <c r="H6" s="36" t="e">
        <f>#REF!</f>
        <v>#REF!</v>
      </c>
      <c r="I6" s="36" t="e">
        <f>E6+F6+G6+H6</f>
        <v>#REF!</v>
      </c>
      <c r="J6" s="36" t="e">
        <f>#REF!</f>
        <v>#REF!</v>
      </c>
      <c r="K6" s="37"/>
      <c r="L6" s="38"/>
      <c r="N6" s="47">
        <v>522673818</v>
      </c>
      <c r="O6" s="38" t="s">
        <v>232</v>
      </c>
    </row>
    <row r="7" spans="1:15" ht="29.25" customHeight="1" thickBot="1">
      <c r="A7" s="35" t="s">
        <v>235</v>
      </c>
      <c r="B7" s="36" t="e">
        <f t="shared" ref="B7" si="0">D7+I7+J7+C7</f>
        <v>#REF!</v>
      </c>
      <c r="C7" s="36" t="e">
        <f>#REF!</f>
        <v>#REF!</v>
      </c>
      <c r="D7" s="36" t="e">
        <f>#REF!</f>
        <v>#REF!</v>
      </c>
      <c r="E7" s="36" t="e">
        <f>#REF!</f>
        <v>#REF!</v>
      </c>
      <c r="F7" s="36" t="e">
        <f>#REF!</f>
        <v>#REF!</v>
      </c>
      <c r="G7" s="36" t="e">
        <f>#REF!</f>
        <v>#REF!</v>
      </c>
      <c r="H7" s="36" t="e">
        <f>#REF!</f>
        <v>#REF!</v>
      </c>
      <c r="I7" s="36" t="e">
        <f t="shared" ref="I7" si="1">E7+F7+G7+H7</f>
        <v>#REF!</v>
      </c>
      <c r="J7" s="36" t="e">
        <f>#REF!</f>
        <v>#REF!</v>
      </c>
      <c r="K7" s="37"/>
      <c r="L7" s="38"/>
      <c r="N7" s="47">
        <v>10000000</v>
      </c>
      <c r="O7" s="38" t="s">
        <v>245</v>
      </c>
    </row>
    <row r="8" spans="1:15" ht="29.25" customHeight="1" thickBot="1">
      <c r="A8" s="35" t="s">
        <v>236</v>
      </c>
      <c r="B8" s="36" t="e">
        <f t="shared" ref="B8" si="2">D8+I8+J8+C8</f>
        <v>#REF!</v>
      </c>
      <c r="C8" s="36" t="e">
        <f>#REF!</f>
        <v>#REF!</v>
      </c>
      <c r="D8" s="36" t="e">
        <f>#REF!</f>
        <v>#REF!</v>
      </c>
      <c r="E8" s="36" t="e">
        <f>#REF!</f>
        <v>#REF!</v>
      </c>
      <c r="F8" s="36" t="e">
        <f>#REF!</f>
        <v>#REF!</v>
      </c>
      <c r="G8" s="36" t="e">
        <f>#REF!</f>
        <v>#REF!</v>
      </c>
      <c r="H8" s="36" t="e">
        <f>#REF!</f>
        <v>#REF!</v>
      </c>
      <c r="I8" s="36" t="e">
        <f t="shared" ref="I8" si="3">E8+F8+G8+H8</f>
        <v>#REF!</v>
      </c>
      <c r="J8" s="36" t="e">
        <f>#REF!</f>
        <v>#REF!</v>
      </c>
      <c r="K8" s="37"/>
      <c r="L8" s="38"/>
      <c r="N8" s="47">
        <v>168724968</v>
      </c>
      <c r="O8" s="38" t="s">
        <v>233</v>
      </c>
    </row>
    <row r="9" spans="1:15" ht="29.25" customHeight="1" thickBot="1">
      <c r="A9" s="35" t="s">
        <v>237</v>
      </c>
      <c r="B9" s="36" t="e">
        <f t="shared" ref="B9" si="4">D9+I9+J9+C9</f>
        <v>#REF!</v>
      </c>
      <c r="C9" s="36" t="e">
        <f>#REF!</f>
        <v>#REF!</v>
      </c>
      <c r="D9" s="36" t="e">
        <f>#REF!</f>
        <v>#REF!</v>
      </c>
      <c r="E9" s="36" t="e">
        <f>#REF!</f>
        <v>#REF!</v>
      </c>
      <c r="F9" s="36" t="e">
        <f>#REF!</f>
        <v>#REF!</v>
      </c>
      <c r="G9" s="36" t="e">
        <f>#REF!</f>
        <v>#REF!</v>
      </c>
      <c r="H9" s="36" t="e">
        <f>#REF!</f>
        <v>#REF!</v>
      </c>
      <c r="I9" s="36" t="e">
        <f t="shared" ref="I9" si="5">E9+F9+G9+H9</f>
        <v>#REF!</v>
      </c>
      <c r="J9" s="36" t="e">
        <f>#REF!</f>
        <v>#REF!</v>
      </c>
      <c r="K9" s="37"/>
      <c r="L9" s="38"/>
      <c r="N9" s="47">
        <v>6450000</v>
      </c>
      <c r="O9" s="38" t="s">
        <v>1</v>
      </c>
    </row>
    <row r="10" spans="1:15" ht="29.25" customHeight="1" thickBot="1">
      <c r="A10" s="35" t="s">
        <v>238</v>
      </c>
      <c r="B10" s="36" t="e">
        <f t="shared" ref="B10" si="6">D10+I10+J10+C10</f>
        <v>#REF!</v>
      </c>
      <c r="C10" s="36" t="e">
        <f>#REF!</f>
        <v>#REF!</v>
      </c>
      <c r="D10" s="36" t="e">
        <f>#REF!</f>
        <v>#REF!</v>
      </c>
      <c r="E10" s="36" t="e">
        <f>#REF!</f>
        <v>#REF!</v>
      </c>
      <c r="F10" s="36" t="e">
        <f>#REF!</f>
        <v>#REF!</v>
      </c>
      <c r="G10" s="36" t="e">
        <f>#REF!</f>
        <v>#REF!</v>
      </c>
      <c r="H10" s="36" t="e">
        <f>#REF!</f>
        <v>#REF!</v>
      </c>
      <c r="I10" s="36" t="e">
        <f t="shared" ref="I10" si="7">E10+F10+G10+H10</f>
        <v>#REF!</v>
      </c>
      <c r="J10" s="36" t="e">
        <f>#REF!</f>
        <v>#REF!</v>
      </c>
      <c r="K10" s="37"/>
      <c r="L10" s="38"/>
      <c r="N10" s="47">
        <v>75635059</v>
      </c>
      <c r="O10" s="38" t="s">
        <v>373</v>
      </c>
    </row>
    <row r="11" spans="1:15" ht="29.25" customHeight="1" thickBot="1">
      <c r="A11" s="35" t="s">
        <v>239</v>
      </c>
      <c r="B11" s="36" t="e">
        <f t="shared" ref="B11" si="8">D11+I11+J11+C11</f>
        <v>#REF!</v>
      </c>
      <c r="C11" s="36" t="e">
        <f>#REF!</f>
        <v>#REF!</v>
      </c>
      <c r="D11" s="36" t="e">
        <f>#REF!</f>
        <v>#REF!</v>
      </c>
      <c r="E11" s="36" t="e">
        <f>#REF!</f>
        <v>#REF!</v>
      </c>
      <c r="F11" s="36" t="e">
        <f>#REF!</f>
        <v>#REF!</v>
      </c>
      <c r="G11" s="36" t="e">
        <f>#REF!</f>
        <v>#REF!</v>
      </c>
      <c r="H11" s="36" t="e">
        <f>#REF!</f>
        <v>#REF!</v>
      </c>
      <c r="I11" s="36" t="e">
        <f t="shared" ref="I11" si="9">E11+F11+G11+H11</f>
        <v>#REF!</v>
      </c>
      <c r="J11" s="36" t="e">
        <f>#REF!</f>
        <v>#REF!</v>
      </c>
      <c r="K11" s="37"/>
      <c r="L11" s="38"/>
      <c r="N11" s="47">
        <f>SUM(N6:N10)</f>
        <v>783483845</v>
      </c>
      <c r="O11" s="38" t="s">
        <v>134</v>
      </c>
    </row>
    <row r="12" spans="1:15" ht="29.25" customHeight="1" thickBot="1">
      <c r="A12" s="35" t="s">
        <v>119</v>
      </c>
      <c r="B12" s="36" t="e">
        <f t="shared" ref="B12" si="10">D12+I12+J12+C12</f>
        <v>#REF!</v>
      </c>
      <c r="C12" s="36" t="e">
        <f>#REF!</f>
        <v>#REF!</v>
      </c>
      <c r="D12" s="36" t="e">
        <f>#REF!</f>
        <v>#REF!</v>
      </c>
      <c r="E12" s="36" t="e">
        <f>#REF!</f>
        <v>#REF!</v>
      </c>
      <c r="F12" s="36" t="e">
        <f>#REF!</f>
        <v>#REF!</v>
      </c>
      <c r="G12" s="36" t="e">
        <f>#REF!</f>
        <v>#REF!</v>
      </c>
      <c r="H12" s="36" t="e">
        <f>#REF!</f>
        <v>#REF!</v>
      </c>
      <c r="I12" s="36" t="e">
        <f t="shared" ref="I12" si="11">E12+F12+G12+H12</f>
        <v>#REF!</v>
      </c>
      <c r="J12" s="36" t="e">
        <f>#REF!</f>
        <v>#REF!</v>
      </c>
      <c r="K12" s="37"/>
      <c r="L12" s="38"/>
      <c r="N12" s="47"/>
    </row>
    <row r="13" spans="1:15" ht="29.25" customHeight="1" thickBot="1">
      <c r="A13" s="35" t="s">
        <v>123</v>
      </c>
      <c r="B13" s="36" t="e">
        <f t="shared" ref="B13" si="12">D13+I13+J13+C13</f>
        <v>#REF!</v>
      </c>
      <c r="C13" s="36" t="e">
        <f>#REF!</f>
        <v>#REF!</v>
      </c>
      <c r="D13" s="36" t="e">
        <f>#REF!</f>
        <v>#REF!</v>
      </c>
      <c r="E13" s="36" t="e">
        <f>#REF!</f>
        <v>#REF!</v>
      </c>
      <c r="F13" s="36" t="e">
        <f>#REF!</f>
        <v>#REF!</v>
      </c>
      <c r="G13" s="36" t="e">
        <f>#REF!</f>
        <v>#REF!</v>
      </c>
      <c r="H13" s="36" t="e">
        <f>#REF!</f>
        <v>#REF!</v>
      </c>
      <c r="I13" s="36" t="e">
        <f t="shared" ref="I13" si="13">E13+F13+G13+H13</f>
        <v>#REF!</v>
      </c>
      <c r="J13" s="36" t="e">
        <f>#REF!</f>
        <v>#REF!</v>
      </c>
      <c r="K13" s="37"/>
      <c r="L13" s="38"/>
      <c r="N13" s="47"/>
    </row>
    <row r="14" spans="1:15" ht="29.25" customHeight="1" thickBot="1">
      <c r="A14" s="35"/>
      <c r="B14" s="36"/>
      <c r="C14" s="36"/>
      <c r="D14" s="36"/>
      <c r="E14" s="36"/>
      <c r="F14" s="36"/>
      <c r="G14" s="36"/>
      <c r="H14" s="36"/>
      <c r="I14" s="36"/>
      <c r="J14" s="36"/>
      <c r="K14" s="37"/>
      <c r="L14" s="38"/>
    </row>
    <row r="15" spans="1:15" ht="39.75" customHeight="1" thickBot="1">
      <c r="A15" s="43" t="s">
        <v>134</v>
      </c>
      <c r="B15" s="44" t="e">
        <f t="shared" ref="B15:J15" si="14">SUM(B6:B14)</f>
        <v>#REF!</v>
      </c>
      <c r="C15" s="44" t="e">
        <f t="shared" si="14"/>
        <v>#REF!</v>
      </c>
      <c r="D15" s="44" t="e">
        <f t="shared" si="14"/>
        <v>#REF!</v>
      </c>
      <c r="E15" s="44" t="e">
        <f t="shared" si="14"/>
        <v>#REF!</v>
      </c>
      <c r="F15" s="44" t="e">
        <f t="shared" si="14"/>
        <v>#REF!</v>
      </c>
      <c r="G15" s="44" t="e">
        <f t="shared" si="14"/>
        <v>#REF!</v>
      </c>
      <c r="H15" s="44" t="e">
        <f t="shared" si="14"/>
        <v>#REF!</v>
      </c>
      <c r="I15" s="44" t="e">
        <f t="shared" si="14"/>
        <v>#REF!</v>
      </c>
      <c r="J15" s="44" t="e">
        <f t="shared" si="14"/>
        <v>#REF!</v>
      </c>
    </row>
    <row r="17" spans="2:10">
      <c r="D17" s="45"/>
      <c r="E17" s="45"/>
      <c r="F17" s="45"/>
      <c r="G17" s="45"/>
      <c r="H17" s="45"/>
      <c r="I17" s="45"/>
      <c r="J17" s="45"/>
    </row>
    <row r="21" spans="2:10">
      <c r="B21" s="45"/>
      <c r="C21" s="45"/>
      <c r="D21" s="45"/>
      <c r="E21" s="45"/>
      <c r="F21" s="45"/>
      <c r="G21" s="45"/>
      <c r="H21" s="45"/>
      <c r="I21" s="45"/>
      <c r="J21" s="45"/>
    </row>
    <row r="26" spans="2:10">
      <c r="B26" s="45"/>
      <c r="C26" s="45"/>
      <c r="D26" s="45"/>
      <c r="E26" s="45"/>
      <c r="F26" s="45"/>
      <c r="G26" s="45"/>
      <c r="H26" s="45"/>
      <c r="I26" s="45"/>
      <c r="J26" s="45"/>
    </row>
    <row r="40" spans="4:10">
      <c r="D40" s="45"/>
      <c r="E40" s="45"/>
      <c r="F40" s="45"/>
      <c r="G40" s="45"/>
      <c r="H40" s="45"/>
      <c r="I40" s="45"/>
      <c r="J40" s="45"/>
    </row>
  </sheetData>
  <mergeCells count="1">
    <mergeCell ref="A3:J3"/>
  </mergeCells>
  <printOptions horizontalCentered="1"/>
  <pageMargins left="0.70866141732283472" right="0.70866141732283472" top="0.35433070866141736" bottom="0.35433070866141736" header="0.31496062992125984" footer="0.31496062992125984"/>
  <pageSetup scale="85" fitToHeight="0" orientation="landscape"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4:M95"/>
  <sheetViews>
    <sheetView topLeftCell="A112" zoomScale="70" zoomScaleNormal="70" zoomScalePageLayoutView="70" workbookViewId="0">
      <selection activeCell="K17" sqref="K17"/>
    </sheetView>
  </sheetViews>
  <sheetFormatPr baseColWidth="10" defaultRowHeight="11.25"/>
  <cols>
    <col min="3" max="3" width="28" style="58" customWidth="1"/>
    <col min="4" max="4" width="30.83203125" style="58" customWidth="1"/>
    <col min="5" max="5" width="11.33203125" style="58" customWidth="1"/>
    <col min="6" max="6" width="9.6640625" style="58" customWidth="1"/>
    <col min="9" max="10" width="25.33203125" style="58" customWidth="1"/>
    <col min="11" max="11" width="75.6640625" style="58" customWidth="1"/>
    <col min="12" max="13" width="11" style="59"/>
  </cols>
  <sheetData>
    <row r="4" spans="2:13" ht="11.25" customHeight="1"/>
    <row r="5" spans="2:13" ht="33.75">
      <c r="B5" s="60" t="s">
        <v>665</v>
      </c>
      <c r="C5" s="61" t="s">
        <v>124</v>
      </c>
      <c r="D5" s="61" t="s">
        <v>125</v>
      </c>
      <c r="E5" s="61" t="s">
        <v>666</v>
      </c>
      <c r="F5" s="61" t="s">
        <v>667</v>
      </c>
      <c r="G5" s="62" t="s">
        <v>661</v>
      </c>
      <c r="H5" s="62" t="s">
        <v>662</v>
      </c>
      <c r="I5" s="61" t="s">
        <v>668</v>
      </c>
      <c r="J5" s="61" t="s">
        <v>125</v>
      </c>
      <c r="K5" s="61" t="s">
        <v>669</v>
      </c>
      <c r="L5" s="63" t="s">
        <v>663</v>
      </c>
      <c r="M5" s="63" t="s">
        <v>664</v>
      </c>
    </row>
    <row r="6" spans="2:13" ht="22.5">
      <c r="B6" s="64" t="s">
        <v>237</v>
      </c>
      <c r="C6" s="65" t="s">
        <v>543</v>
      </c>
      <c r="D6" s="65" t="s">
        <v>544</v>
      </c>
      <c r="E6" s="65" t="str">
        <f>LEFT(C6,3)</f>
        <v>041</v>
      </c>
      <c r="F6" s="65" t="str">
        <f>LEFT(D6,4)</f>
        <v>0020</v>
      </c>
      <c r="G6" s="64">
        <v>548</v>
      </c>
      <c r="H6" s="64">
        <v>489</v>
      </c>
      <c r="I6" s="65" t="str">
        <f>RIGHT(C6,LEN(C6)-3)</f>
        <v xml:space="preserve"> MALINALTEPEC</v>
      </c>
      <c r="J6" s="65" t="str">
        <f>RIGHT(D6,LEN(D6)-4)</f>
        <v xml:space="preserve"> SAN MIGUEL EL PROGRESO</v>
      </c>
      <c r="K6" s="65" t="s">
        <v>454</v>
      </c>
      <c r="L6" s="66">
        <v>0.13008130081300814</v>
      </c>
      <c r="M6" s="66">
        <v>0.56097560975609762</v>
      </c>
    </row>
    <row r="7" spans="2:13" ht="22.5">
      <c r="B7" s="67" t="s">
        <v>237</v>
      </c>
      <c r="C7" s="68" t="s">
        <v>545</v>
      </c>
      <c r="D7" s="68" t="s">
        <v>546</v>
      </c>
      <c r="E7" s="68" t="str">
        <f t="shared" ref="E7:E70" si="0">LEFT(C7,3)</f>
        <v>045</v>
      </c>
      <c r="F7" s="68" t="str">
        <f t="shared" ref="F7:F70" si="1">LEFT(D7,4)</f>
        <v>0002</v>
      </c>
      <c r="G7" s="67">
        <v>805</v>
      </c>
      <c r="H7" s="67">
        <v>304</v>
      </c>
      <c r="I7" s="68" t="str">
        <f t="shared" ref="I7:I24" si="2">RIGHT(C7,LEN(C7)-3)</f>
        <v xml:space="preserve"> OLINALÁ</v>
      </c>
      <c r="J7" s="68" t="str">
        <f t="shared" ref="J7:J24" si="3">RIGHT(D7,LEN(D7)-4)</f>
        <v xml:space="preserve"> AHUACATLÁN</v>
      </c>
      <c r="K7" s="68" t="s">
        <v>455</v>
      </c>
      <c r="L7" s="69">
        <v>6.8493150684931503E-3</v>
      </c>
      <c r="M7" s="69">
        <v>0.26712328767123289</v>
      </c>
    </row>
    <row r="8" spans="2:13" ht="22.5">
      <c r="B8" s="67" t="s">
        <v>236</v>
      </c>
      <c r="C8" s="68" t="s">
        <v>547</v>
      </c>
      <c r="D8" s="68" t="s">
        <v>548</v>
      </c>
      <c r="E8" s="68" t="str">
        <f t="shared" si="0"/>
        <v>042</v>
      </c>
      <c r="F8" s="68" t="str">
        <f t="shared" si="1"/>
        <v>0005</v>
      </c>
      <c r="G8" s="67">
        <v>455</v>
      </c>
      <c r="H8" s="67">
        <v>439</v>
      </c>
      <c r="I8" s="68" t="str">
        <f t="shared" si="2"/>
        <v xml:space="preserve"> MÁRTIR DE CUILAPAN</v>
      </c>
      <c r="J8" s="68" t="str">
        <f t="shared" si="3"/>
        <v xml:space="preserve"> ANALCO</v>
      </c>
      <c r="K8" s="68" t="s">
        <v>456</v>
      </c>
      <c r="L8" s="69">
        <v>0.67521367521367526</v>
      </c>
      <c r="M8" s="69">
        <v>0.42735042735042733</v>
      </c>
    </row>
    <row r="9" spans="2:13" ht="22.5">
      <c r="B9" s="67" t="s">
        <v>237</v>
      </c>
      <c r="C9" s="68" t="s">
        <v>549</v>
      </c>
      <c r="D9" s="68" t="s">
        <v>550</v>
      </c>
      <c r="E9" s="68" t="str">
        <f t="shared" si="0"/>
        <v>066</v>
      </c>
      <c r="F9" s="68" t="str">
        <f t="shared" si="1"/>
        <v>0015</v>
      </c>
      <c r="G9" s="67">
        <v>252</v>
      </c>
      <c r="H9" s="67">
        <v>227</v>
      </c>
      <c r="I9" s="68" t="str">
        <f t="shared" si="2"/>
        <v xml:space="preserve"> TLAPA DE COMONFORT</v>
      </c>
      <c r="J9" s="68" t="str">
        <f t="shared" si="3"/>
        <v xml:space="preserve"> LAS PILAS</v>
      </c>
      <c r="K9" s="68" t="s">
        <v>457</v>
      </c>
      <c r="L9" s="69">
        <v>0</v>
      </c>
      <c r="M9" s="69">
        <v>4.2553191489361701E-2</v>
      </c>
    </row>
    <row r="10" spans="2:13" ht="22.5">
      <c r="B10" s="67" t="s">
        <v>239</v>
      </c>
      <c r="C10" s="68" t="s">
        <v>551</v>
      </c>
      <c r="D10" s="68" t="s">
        <v>552</v>
      </c>
      <c r="E10" s="68" t="str">
        <f t="shared" si="0"/>
        <v>052</v>
      </c>
      <c r="F10" s="68" t="str">
        <f t="shared" si="1"/>
        <v>0022</v>
      </c>
      <c r="G10" s="67">
        <v>799</v>
      </c>
      <c r="H10" s="67">
        <v>712</v>
      </c>
      <c r="I10" s="68" t="str">
        <f t="shared" si="2"/>
        <v xml:space="preserve"> SAN LUIS ACATLÁN</v>
      </c>
      <c r="J10" s="68" t="str">
        <f t="shared" si="3"/>
        <v xml:space="preserve"> RÍO IGUAPA</v>
      </c>
      <c r="K10" s="68" t="s">
        <v>458</v>
      </c>
      <c r="L10" s="69">
        <v>0.89682539682539686</v>
      </c>
      <c r="M10" s="69">
        <v>7.9365079365079361E-3</v>
      </c>
    </row>
    <row r="11" spans="2:13" ht="22.5">
      <c r="B11" s="67" t="s">
        <v>237</v>
      </c>
      <c r="C11" s="68" t="s">
        <v>549</v>
      </c>
      <c r="D11" s="68" t="s">
        <v>553</v>
      </c>
      <c r="E11" s="68" t="str">
        <f t="shared" si="0"/>
        <v>066</v>
      </c>
      <c r="F11" s="68" t="str">
        <f t="shared" si="1"/>
        <v>0004</v>
      </c>
      <c r="G11" s="67">
        <v>880</v>
      </c>
      <c r="H11" s="67">
        <v>437</v>
      </c>
      <c r="I11" s="68" t="str">
        <f t="shared" si="2"/>
        <v xml:space="preserve"> TLAPA DE COMONFORT</v>
      </c>
      <c r="J11" s="68" t="str">
        <f t="shared" si="3"/>
        <v xml:space="preserve"> AQUILPA</v>
      </c>
      <c r="K11" s="68" t="s">
        <v>459</v>
      </c>
      <c r="L11" s="69">
        <v>0.2857142857142857</v>
      </c>
      <c r="M11" s="69">
        <v>0.26373626373626374</v>
      </c>
    </row>
    <row r="12" spans="2:13" ht="22.5">
      <c r="B12" s="67" t="s">
        <v>237</v>
      </c>
      <c r="C12" s="68" t="s">
        <v>549</v>
      </c>
      <c r="D12" s="68" t="s">
        <v>554</v>
      </c>
      <c r="E12" s="68" t="str">
        <f t="shared" si="0"/>
        <v>066</v>
      </c>
      <c r="F12" s="68" t="str">
        <f t="shared" si="1"/>
        <v>0021</v>
      </c>
      <c r="G12" s="67">
        <v>632</v>
      </c>
      <c r="H12" s="67">
        <v>590</v>
      </c>
      <c r="I12" s="68" t="str">
        <f t="shared" si="2"/>
        <v xml:space="preserve"> TLAPA DE COMONFORT</v>
      </c>
      <c r="J12" s="68" t="str">
        <f t="shared" si="3"/>
        <v xml:space="preserve"> TENANGO TEPEXI</v>
      </c>
      <c r="K12" s="68" t="s">
        <v>460</v>
      </c>
      <c r="L12" s="69">
        <v>3.2258064516129031E-2</v>
      </c>
      <c r="M12" s="69">
        <v>8.0645161290322578E-3</v>
      </c>
    </row>
    <row r="13" spans="2:13" ht="22.5">
      <c r="B13" s="67" t="s">
        <v>236</v>
      </c>
      <c r="C13" s="68" t="s">
        <v>555</v>
      </c>
      <c r="D13" s="68" t="s">
        <v>556</v>
      </c>
      <c r="E13" s="68" t="str">
        <f t="shared" si="0"/>
        <v>075</v>
      </c>
      <c r="F13" s="68" t="str">
        <f t="shared" si="1"/>
        <v>0002</v>
      </c>
      <c r="G13" s="67">
        <v>567</v>
      </c>
      <c r="H13" s="67">
        <v>514</v>
      </c>
      <c r="I13" s="68" t="str">
        <f t="shared" si="2"/>
        <v xml:space="preserve"> EDUARDO NERI</v>
      </c>
      <c r="J13" s="68" t="str">
        <f t="shared" si="3"/>
        <v xml:space="preserve"> AHUELICÁN</v>
      </c>
      <c r="K13" s="68" t="s">
        <v>461</v>
      </c>
      <c r="L13" s="69">
        <v>8.3333333333333329E-2</v>
      </c>
      <c r="M13" s="69">
        <v>0.5892857142857143</v>
      </c>
    </row>
    <row r="14" spans="2:13" ht="22.5">
      <c r="B14" s="67" t="s">
        <v>237</v>
      </c>
      <c r="C14" s="68" t="s">
        <v>543</v>
      </c>
      <c r="D14" s="68" t="s">
        <v>557</v>
      </c>
      <c r="E14" s="68" t="str">
        <f t="shared" si="0"/>
        <v>041</v>
      </c>
      <c r="F14" s="68" t="str">
        <f t="shared" si="1"/>
        <v>0059</v>
      </c>
      <c r="G14" s="67">
        <v>310</v>
      </c>
      <c r="H14" s="67">
        <v>277</v>
      </c>
      <c r="I14" s="68" t="str">
        <f t="shared" si="2"/>
        <v xml:space="preserve"> MALINALTEPEC</v>
      </c>
      <c r="J14" s="68" t="str">
        <f t="shared" si="3"/>
        <v xml:space="preserve"> LA LUCERNA</v>
      </c>
      <c r="K14" s="68" t="s">
        <v>462</v>
      </c>
      <c r="L14" s="69">
        <v>5.1724137931034482E-2</v>
      </c>
      <c r="M14" s="69">
        <v>8.6206896551724144E-2</v>
      </c>
    </row>
    <row r="15" spans="2:13" ht="22.5">
      <c r="B15" s="67" t="s">
        <v>236</v>
      </c>
      <c r="C15" s="68" t="s">
        <v>558</v>
      </c>
      <c r="D15" s="68" t="s">
        <v>559</v>
      </c>
      <c r="E15" s="68" t="str">
        <f t="shared" si="0"/>
        <v>074</v>
      </c>
      <c r="F15" s="68" t="str">
        <f t="shared" si="1"/>
        <v>0005</v>
      </c>
      <c r="G15" s="67">
        <v>328</v>
      </c>
      <c r="H15" s="67">
        <v>296</v>
      </c>
      <c r="I15" s="68" t="str">
        <f t="shared" si="2"/>
        <v xml:space="preserve"> ZITLALA</v>
      </c>
      <c r="J15" s="68" t="str">
        <f t="shared" si="3"/>
        <v xml:space="preserve"> AZOACAPA</v>
      </c>
      <c r="K15" s="68" t="s">
        <v>463</v>
      </c>
      <c r="L15" s="69">
        <v>0.34848484848484851</v>
      </c>
      <c r="M15" s="69">
        <v>0.63636363636363635</v>
      </c>
    </row>
    <row r="16" spans="2:13" ht="22.5">
      <c r="B16" s="67" t="s">
        <v>237</v>
      </c>
      <c r="C16" s="68" t="s">
        <v>560</v>
      </c>
      <c r="D16" s="68" t="s">
        <v>561</v>
      </c>
      <c r="E16" s="68" t="str">
        <f t="shared" si="0"/>
        <v>076</v>
      </c>
      <c r="F16" s="68" t="str">
        <f t="shared" si="1"/>
        <v>0010</v>
      </c>
      <c r="G16" s="67">
        <v>715</v>
      </c>
      <c r="H16" s="67">
        <v>569</v>
      </c>
      <c r="I16" s="68" t="str">
        <f t="shared" si="2"/>
        <v xml:space="preserve"> ACATEPEC</v>
      </c>
      <c r="J16" s="68" t="str">
        <f t="shared" si="3"/>
        <v xml:space="preserve"> BARRANCA POBRE</v>
      </c>
      <c r="K16" s="68" t="s">
        <v>464</v>
      </c>
      <c r="L16" s="69">
        <v>0.53237410071942448</v>
      </c>
      <c r="M16" s="69">
        <v>0.35251798561151076</v>
      </c>
    </row>
    <row r="17" spans="2:13" ht="22.5">
      <c r="B17" s="67" t="s">
        <v>237</v>
      </c>
      <c r="C17" s="68" t="s">
        <v>560</v>
      </c>
      <c r="D17" s="68" t="s">
        <v>562</v>
      </c>
      <c r="E17" s="68" t="str">
        <f t="shared" si="0"/>
        <v>076</v>
      </c>
      <c r="F17" s="68" t="str">
        <f t="shared" si="1"/>
        <v>0013</v>
      </c>
      <c r="G17" s="67">
        <v>944</v>
      </c>
      <c r="H17" s="67">
        <v>826</v>
      </c>
      <c r="I17" s="68" t="str">
        <f t="shared" si="2"/>
        <v xml:space="preserve"> ACATEPEC</v>
      </c>
      <c r="J17" s="68" t="str">
        <f t="shared" si="3"/>
        <v xml:space="preserve"> CAXITEPEC</v>
      </c>
      <c r="K17" s="68" t="s">
        <v>465</v>
      </c>
      <c r="L17" s="69">
        <v>0.4</v>
      </c>
      <c r="M17" s="69">
        <v>0.22424242424242424</v>
      </c>
    </row>
    <row r="18" spans="2:13" ht="22.5">
      <c r="B18" s="67" t="s">
        <v>237</v>
      </c>
      <c r="C18" s="68" t="s">
        <v>563</v>
      </c>
      <c r="D18" s="68" t="s">
        <v>564</v>
      </c>
      <c r="E18" s="68" t="str">
        <f t="shared" si="0"/>
        <v>024</v>
      </c>
      <c r="F18" s="68" t="str">
        <f t="shared" si="1"/>
        <v>0003</v>
      </c>
      <c r="G18" s="67">
        <v>890</v>
      </c>
      <c r="H18" s="67">
        <v>278</v>
      </c>
      <c r="I18" s="68" t="str">
        <f t="shared" si="2"/>
        <v xml:space="preserve"> CUALÁC</v>
      </c>
      <c r="J18" s="68" t="str">
        <f t="shared" si="3"/>
        <v xml:space="preserve"> COATLACO</v>
      </c>
      <c r="K18" s="68" t="s">
        <v>466</v>
      </c>
      <c r="L18" s="69">
        <v>0.50710900473933651</v>
      </c>
      <c r="M18" s="69">
        <v>0.42654028436018959</v>
      </c>
    </row>
    <row r="19" spans="2:13" ht="33.75">
      <c r="B19" s="67" t="s">
        <v>237</v>
      </c>
      <c r="C19" s="68" t="s">
        <v>565</v>
      </c>
      <c r="D19" s="68" t="s">
        <v>566</v>
      </c>
      <c r="E19" s="68" t="str">
        <f t="shared" si="0"/>
        <v>033</v>
      </c>
      <c r="F19" s="68" t="str">
        <f t="shared" si="1"/>
        <v>0010</v>
      </c>
      <c r="G19" s="67">
        <v>1962</v>
      </c>
      <c r="H19" s="67">
        <v>1490</v>
      </c>
      <c r="I19" s="68" t="str">
        <f t="shared" si="2"/>
        <v xml:space="preserve"> HUAMUXTITLÁN</v>
      </c>
      <c r="J19" s="68" t="str">
        <f t="shared" si="3"/>
        <v xml:space="preserve"> SAN MIGUEL TOTOLAPA (TOTOLAPA)</v>
      </c>
      <c r="K19" s="68" t="s">
        <v>467</v>
      </c>
      <c r="L19" s="69">
        <v>0.23917995444191345</v>
      </c>
      <c r="M19" s="69">
        <v>0.89977220956719817</v>
      </c>
    </row>
    <row r="20" spans="2:13" ht="22.5">
      <c r="B20" s="67" t="s">
        <v>236</v>
      </c>
      <c r="C20" s="68" t="s">
        <v>547</v>
      </c>
      <c r="D20" s="68" t="s">
        <v>567</v>
      </c>
      <c r="E20" s="68" t="str">
        <f t="shared" si="0"/>
        <v>042</v>
      </c>
      <c r="F20" s="68" t="str">
        <f t="shared" si="1"/>
        <v>0010</v>
      </c>
      <c r="G20" s="67">
        <v>2323</v>
      </c>
      <c r="H20" s="67">
        <v>2049</v>
      </c>
      <c r="I20" s="68" t="str">
        <f t="shared" si="2"/>
        <v xml:space="preserve"> MÁRTIR DE CUILAPAN</v>
      </c>
      <c r="J20" s="68" t="str">
        <f t="shared" si="3"/>
        <v xml:space="preserve"> SAN JUAN TOTOLCINTLA</v>
      </c>
      <c r="K20" s="68" t="s">
        <v>468</v>
      </c>
      <c r="L20" s="69">
        <v>5.1679586563307496E-3</v>
      </c>
      <c r="M20" s="69">
        <v>0.2454780361757106</v>
      </c>
    </row>
    <row r="21" spans="2:13" ht="22.5">
      <c r="B21" s="67" t="s">
        <v>236</v>
      </c>
      <c r="C21" s="68" t="s">
        <v>547</v>
      </c>
      <c r="D21" s="68" t="s">
        <v>567</v>
      </c>
      <c r="E21" s="68" t="str">
        <f t="shared" si="0"/>
        <v>042</v>
      </c>
      <c r="F21" s="68" t="str">
        <f t="shared" si="1"/>
        <v>0010</v>
      </c>
      <c r="G21" s="67">
        <v>2323</v>
      </c>
      <c r="H21" s="67">
        <v>2049</v>
      </c>
      <c r="I21" s="68" t="str">
        <f t="shared" si="2"/>
        <v xml:space="preserve"> MÁRTIR DE CUILAPAN</v>
      </c>
      <c r="J21" s="68" t="str">
        <f t="shared" si="3"/>
        <v xml:space="preserve"> SAN JUAN TOTOLCINTLA</v>
      </c>
      <c r="K21" s="68" t="s">
        <v>468</v>
      </c>
      <c r="L21" s="69">
        <v>5.1679586563307496E-3</v>
      </c>
      <c r="M21" s="69">
        <v>0.2454780361757106</v>
      </c>
    </row>
    <row r="22" spans="2:13" ht="22.5">
      <c r="B22" s="67" t="s">
        <v>237</v>
      </c>
      <c r="C22" s="68" t="s">
        <v>568</v>
      </c>
      <c r="D22" s="68" t="s">
        <v>569</v>
      </c>
      <c r="E22" s="68" t="str">
        <f t="shared" si="0"/>
        <v>009</v>
      </c>
      <c r="F22" s="68" t="str">
        <f t="shared" si="1"/>
        <v>0025</v>
      </c>
      <c r="G22" s="67">
        <v>129</v>
      </c>
      <c r="H22" s="67">
        <v>121</v>
      </c>
      <c r="I22" s="68" t="str">
        <f t="shared" si="2"/>
        <v xml:space="preserve"> ATLAMAJALCINGO DEL MONTE</v>
      </c>
      <c r="J22" s="68" t="str">
        <f t="shared" si="3"/>
        <v xml:space="preserve"> MI PATRIA ES PRIMERO</v>
      </c>
      <c r="K22" s="68" t="s">
        <v>469</v>
      </c>
      <c r="L22" s="69">
        <v>1</v>
      </c>
      <c r="M22" s="69">
        <v>0</v>
      </c>
    </row>
    <row r="23" spans="2:13" ht="22.5">
      <c r="B23" s="67" t="s">
        <v>239</v>
      </c>
      <c r="C23" s="68" t="s">
        <v>570</v>
      </c>
      <c r="D23" s="68" t="s">
        <v>571</v>
      </c>
      <c r="E23" s="68" t="str">
        <f t="shared" si="0"/>
        <v>012</v>
      </c>
      <c r="F23" s="68" t="str">
        <f t="shared" si="1"/>
        <v>0121</v>
      </c>
      <c r="G23" s="67">
        <v>145</v>
      </c>
      <c r="H23" s="67">
        <v>137</v>
      </c>
      <c r="I23" s="68" t="str">
        <f t="shared" si="2"/>
        <v xml:space="preserve"> AYUTLA DE LOS LIBRES</v>
      </c>
      <c r="J23" s="68" t="str">
        <f t="shared" si="3"/>
        <v xml:space="preserve"> VISTA HERMOSA</v>
      </c>
      <c r="K23" s="68" t="s">
        <v>470</v>
      </c>
      <c r="L23" s="69">
        <v>0</v>
      </c>
      <c r="M23" s="69">
        <v>0</v>
      </c>
    </row>
    <row r="24" spans="2:13" ht="22.5">
      <c r="B24" s="67" t="s">
        <v>237</v>
      </c>
      <c r="C24" s="68" t="s">
        <v>572</v>
      </c>
      <c r="D24" s="68" t="s">
        <v>573</v>
      </c>
      <c r="E24" s="68" t="str">
        <f t="shared" si="0"/>
        <v>020</v>
      </c>
      <c r="F24" s="68" t="str">
        <f t="shared" si="1"/>
        <v>0003</v>
      </c>
      <c r="G24" s="67">
        <v>158</v>
      </c>
      <c r="H24" s="67">
        <v>33</v>
      </c>
      <c r="I24" s="68" t="str">
        <f t="shared" si="2"/>
        <v xml:space="preserve"> COPANATOYAC</v>
      </c>
      <c r="J24" s="68" t="str">
        <f t="shared" si="3"/>
        <v xml:space="preserve"> LA CONCEPCIÓN</v>
      </c>
      <c r="K24" s="68" t="s">
        <v>471</v>
      </c>
      <c r="L24" s="69">
        <v>9.0909090909090912E-2</v>
      </c>
      <c r="M24" s="69">
        <v>6.0606060606060608E-2</v>
      </c>
    </row>
    <row r="25" spans="2:13" ht="22.5">
      <c r="B25" s="67" t="s">
        <v>237</v>
      </c>
      <c r="C25" s="68" t="s">
        <v>572</v>
      </c>
      <c r="D25" s="68" t="s">
        <v>574</v>
      </c>
      <c r="E25" s="68" t="str">
        <f t="shared" si="0"/>
        <v>020</v>
      </c>
      <c r="F25" s="68" t="str">
        <f t="shared" si="1"/>
        <v>0021</v>
      </c>
      <c r="G25" s="67">
        <v>241</v>
      </c>
      <c r="H25" s="67">
        <v>206</v>
      </c>
      <c r="I25" s="68" t="str">
        <f t="shared" ref="I25:I88" si="4">RIGHT(C25,LEN(C25)-3)</f>
        <v xml:space="preserve"> COPANATOYAC</v>
      </c>
      <c r="J25" s="68" t="str">
        <f t="shared" ref="J25:J88" si="5">RIGHT(D25,LEN(D25)-4)</f>
        <v xml:space="preserve"> COSTILLA DEL CERRO</v>
      </c>
      <c r="K25" s="68" t="s">
        <v>472</v>
      </c>
      <c r="L25" s="69">
        <v>0.5625</v>
      </c>
      <c r="M25" s="69">
        <v>0.125</v>
      </c>
    </row>
    <row r="26" spans="2:13" ht="22.5">
      <c r="B26" s="67" t="s">
        <v>237</v>
      </c>
      <c r="C26" s="68" t="s">
        <v>572</v>
      </c>
      <c r="D26" s="68" t="s">
        <v>575</v>
      </c>
      <c r="E26" s="68" t="str">
        <f t="shared" si="0"/>
        <v>020</v>
      </c>
      <c r="F26" s="68" t="str">
        <f t="shared" si="1"/>
        <v>0040</v>
      </c>
      <c r="G26" s="67">
        <v>140</v>
      </c>
      <c r="H26" s="67">
        <v>125</v>
      </c>
      <c r="I26" s="68" t="str">
        <f t="shared" si="4"/>
        <v xml:space="preserve"> COPANATOYAC</v>
      </c>
      <c r="J26" s="68" t="str">
        <f t="shared" si="5"/>
        <v xml:space="preserve"> ZACAZONAPA</v>
      </c>
      <c r="K26" s="68" t="s">
        <v>473</v>
      </c>
      <c r="L26" s="69">
        <v>0.66666666666666663</v>
      </c>
      <c r="M26" s="69">
        <v>3.7037037037037035E-2</v>
      </c>
    </row>
    <row r="27" spans="2:13" ht="22.5">
      <c r="B27" s="67" t="s">
        <v>236</v>
      </c>
      <c r="C27" s="68" t="s">
        <v>547</v>
      </c>
      <c r="D27" s="68" t="s">
        <v>576</v>
      </c>
      <c r="E27" s="68" t="str">
        <f t="shared" si="0"/>
        <v>042</v>
      </c>
      <c r="F27" s="68" t="str">
        <f t="shared" si="1"/>
        <v>0004</v>
      </c>
      <c r="G27" s="67">
        <v>207</v>
      </c>
      <c r="H27" s="67">
        <v>191</v>
      </c>
      <c r="I27" s="68" t="str">
        <f t="shared" si="4"/>
        <v xml:space="preserve"> MÁRTIR DE CUILAPAN</v>
      </c>
      <c r="J27" s="68" t="str">
        <f t="shared" si="5"/>
        <v xml:space="preserve"> AHUETLIXPA</v>
      </c>
      <c r="K27" s="68" t="s">
        <v>474</v>
      </c>
      <c r="L27" s="69">
        <v>0.97368421052631582</v>
      </c>
      <c r="M27" s="69">
        <v>0</v>
      </c>
    </row>
    <row r="28" spans="2:13" ht="22.5">
      <c r="B28" s="67" t="s">
        <v>236</v>
      </c>
      <c r="C28" s="68" t="s">
        <v>547</v>
      </c>
      <c r="D28" s="68" t="s">
        <v>577</v>
      </c>
      <c r="E28" s="68" t="str">
        <f t="shared" si="0"/>
        <v>042</v>
      </c>
      <c r="F28" s="68" t="str">
        <f t="shared" si="1"/>
        <v>0017</v>
      </c>
      <c r="G28" s="67">
        <v>308</v>
      </c>
      <c r="H28" s="67">
        <v>263</v>
      </c>
      <c r="I28" s="68" t="str">
        <f t="shared" si="4"/>
        <v xml:space="preserve"> MÁRTIR DE CUILAPAN</v>
      </c>
      <c r="J28" s="68" t="str">
        <f t="shared" si="5"/>
        <v xml:space="preserve"> XICOMULCO</v>
      </c>
      <c r="K28" s="68" t="s">
        <v>475</v>
      </c>
      <c r="L28" s="69">
        <v>0</v>
      </c>
      <c r="M28" s="69">
        <v>0</v>
      </c>
    </row>
    <row r="29" spans="2:13" ht="22.5">
      <c r="B29" s="67" t="s">
        <v>237</v>
      </c>
      <c r="C29" s="68" t="s">
        <v>578</v>
      </c>
      <c r="D29" s="68" t="s">
        <v>579</v>
      </c>
      <c r="E29" s="68" t="str">
        <f t="shared" si="0"/>
        <v>043</v>
      </c>
      <c r="F29" s="68" t="str">
        <f t="shared" si="1"/>
        <v>0016</v>
      </c>
      <c r="G29" s="67">
        <v>398</v>
      </c>
      <c r="H29" s="67">
        <v>368</v>
      </c>
      <c r="I29" s="68" t="str">
        <f t="shared" si="4"/>
        <v xml:space="preserve"> METLATÓNOC</v>
      </c>
      <c r="J29" s="68" t="str">
        <f t="shared" si="5"/>
        <v xml:space="preserve"> LAGUNILLA YUCUTUNI</v>
      </c>
      <c r="K29" s="68" t="s">
        <v>476</v>
      </c>
      <c r="L29" s="69">
        <v>1</v>
      </c>
      <c r="M29" s="69">
        <v>2.4096385542168676E-2</v>
      </c>
    </row>
    <row r="30" spans="2:13" ht="22.5">
      <c r="B30" s="67" t="s">
        <v>237</v>
      </c>
      <c r="C30" s="68" t="s">
        <v>545</v>
      </c>
      <c r="D30" s="68" t="s">
        <v>580</v>
      </c>
      <c r="E30" s="68" t="str">
        <f t="shared" si="0"/>
        <v>045</v>
      </c>
      <c r="F30" s="68" t="str">
        <f t="shared" si="1"/>
        <v>0025</v>
      </c>
      <c r="G30" s="67">
        <v>264</v>
      </c>
      <c r="H30" s="67">
        <v>240</v>
      </c>
      <c r="I30" s="68" t="str">
        <f t="shared" si="4"/>
        <v xml:space="preserve"> OLINALÁ</v>
      </c>
      <c r="J30" s="68" t="str">
        <f t="shared" si="5"/>
        <v xml:space="preserve"> SAN JOSÉ AMOLTEPEC (AMOLTEPEC)</v>
      </c>
      <c r="K30" s="68" t="s">
        <v>477</v>
      </c>
      <c r="L30" s="69">
        <v>0</v>
      </c>
      <c r="M30" s="69">
        <v>7.0175438596491224E-2</v>
      </c>
    </row>
    <row r="31" spans="2:13" ht="33.75">
      <c r="B31" s="67" t="s">
        <v>239</v>
      </c>
      <c r="C31" s="68" t="s">
        <v>551</v>
      </c>
      <c r="D31" s="68" t="s">
        <v>581</v>
      </c>
      <c r="E31" s="68" t="str">
        <f t="shared" si="0"/>
        <v>052</v>
      </c>
      <c r="F31" s="68" t="str">
        <f t="shared" si="1"/>
        <v>0004</v>
      </c>
      <c r="G31" s="67">
        <v>281</v>
      </c>
      <c r="H31" s="67">
        <v>84</v>
      </c>
      <c r="I31" s="68" t="str">
        <f t="shared" si="4"/>
        <v xml:space="preserve"> SAN LUIS ACATLÁN</v>
      </c>
      <c r="J31" s="68" t="str">
        <f t="shared" si="5"/>
        <v xml:space="preserve"> ARROYO MIXTECOLAPA (MIXTECOLAPA)</v>
      </c>
      <c r="K31" s="68" t="s">
        <v>478</v>
      </c>
      <c r="L31" s="69">
        <v>0</v>
      </c>
      <c r="M31" s="69">
        <v>3.125E-2</v>
      </c>
    </row>
    <row r="32" spans="2:13" ht="22.5">
      <c r="B32" s="67" t="s">
        <v>239</v>
      </c>
      <c r="C32" s="68" t="s">
        <v>551</v>
      </c>
      <c r="D32" s="68" t="s">
        <v>582</v>
      </c>
      <c r="E32" s="68" t="str">
        <f t="shared" si="0"/>
        <v>052</v>
      </c>
      <c r="F32" s="68" t="str">
        <f t="shared" si="1"/>
        <v>0011</v>
      </c>
      <c r="G32" s="67">
        <v>369</v>
      </c>
      <c r="H32" s="67">
        <v>318</v>
      </c>
      <c r="I32" s="68" t="str">
        <f t="shared" si="4"/>
        <v xml:space="preserve"> SAN LUIS ACATLÁN</v>
      </c>
      <c r="J32" s="68" t="str">
        <f t="shared" si="5"/>
        <v xml:space="preserve"> JICAMALTEPEC DE LA MONTAÑA</v>
      </c>
      <c r="K32" s="68" t="s">
        <v>479</v>
      </c>
      <c r="L32" s="69">
        <v>0.37704918032786883</v>
      </c>
      <c r="M32" s="69">
        <v>0</v>
      </c>
    </row>
    <row r="33" spans="2:13" ht="22.5">
      <c r="B33" s="67" t="s">
        <v>239</v>
      </c>
      <c r="C33" s="68" t="s">
        <v>551</v>
      </c>
      <c r="D33" s="68" t="s">
        <v>583</v>
      </c>
      <c r="E33" s="68" t="str">
        <f t="shared" si="0"/>
        <v>052</v>
      </c>
      <c r="F33" s="68" t="str">
        <f t="shared" si="1"/>
        <v>0026</v>
      </c>
      <c r="G33" s="67">
        <v>3185</v>
      </c>
      <c r="H33" s="67">
        <v>2731</v>
      </c>
      <c r="I33" s="68" t="str">
        <f t="shared" si="4"/>
        <v xml:space="preserve"> SAN LUIS ACATLÁN</v>
      </c>
      <c r="J33" s="68" t="str">
        <f t="shared" si="5"/>
        <v xml:space="preserve"> YOLOXÓCHITL</v>
      </c>
      <c r="K33" s="68" t="s">
        <v>480</v>
      </c>
      <c r="L33" s="69">
        <v>0.65271317829457365</v>
      </c>
      <c r="M33" s="69">
        <v>0.14108527131782947</v>
      </c>
    </row>
    <row r="34" spans="2:13" ht="22.5">
      <c r="B34" s="67" t="s">
        <v>239</v>
      </c>
      <c r="C34" s="68" t="s">
        <v>584</v>
      </c>
      <c r="D34" s="68" t="s">
        <v>585</v>
      </c>
      <c r="E34" s="68" t="str">
        <f t="shared" si="0"/>
        <v>062</v>
      </c>
      <c r="F34" s="68" t="str">
        <f t="shared" si="1"/>
        <v>0020</v>
      </c>
      <c r="G34" s="67">
        <v>788</v>
      </c>
      <c r="H34" s="67">
        <v>703</v>
      </c>
      <c r="I34" s="68" t="str">
        <f t="shared" si="4"/>
        <v xml:space="preserve"> TLACOACHISTLAHUACA</v>
      </c>
      <c r="J34" s="68" t="str">
        <f t="shared" si="5"/>
        <v xml:space="preserve"> LA TRINIDAD</v>
      </c>
      <c r="K34" s="68" t="s">
        <v>481</v>
      </c>
      <c r="L34" s="69">
        <v>3.1578947368421054E-2</v>
      </c>
      <c r="M34" s="69">
        <v>1.0526315789473684E-2</v>
      </c>
    </row>
    <row r="35" spans="2:13" ht="22.5">
      <c r="B35" s="67" t="s">
        <v>237</v>
      </c>
      <c r="C35" s="68" t="s">
        <v>549</v>
      </c>
      <c r="D35" s="68" t="s">
        <v>586</v>
      </c>
      <c r="E35" s="68" t="str">
        <f t="shared" si="0"/>
        <v>066</v>
      </c>
      <c r="F35" s="68" t="str">
        <f t="shared" si="1"/>
        <v>0016</v>
      </c>
      <c r="G35" s="67">
        <v>201</v>
      </c>
      <c r="H35" s="67">
        <v>187</v>
      </c>
      <c r="I35" s="68" t="str">
        <f t="shared" si="4"/>
        <v xml:space="preserve"> TLAPA DE COMONFORT</v>
      </c>
      <c r="J35" s="68" t="str">
        <f t="shared" si="5"/>
        <v xml:space="preserve"> PLAN DE ZACATEPEC</v>
      </c>
      <c r="K35" s="68" t="s">
        <v>482</v>
      </c>
      <c r="L35" s="69">
        <v>0</v>
      </c>
      <c r="M35" s="69">
        <v>9.8039215686274508E-2</v>
      </c>
    </row>
    <row r="36" spans="2:13" ht="22.5">
      <c r="B36" s="67" t="s">
        <v>237</v>
      </c>
      <c r="C36" s="68" t="s">
        <v>560</v>
      </c>
      <c r="D36" s="68" t="s">
        <v>587</v>
      </c>
      <c r="E36" s="68" t="str">
        <f t="shared" si="0"/>
        <v>076</v>
      </c>
      <c r="F36" s="68" t="str">
        <f t="shared" si="1"/>
        <v>0021</v>
      </c>
      <c r="G36" s="67">
        <v>280</v>
      </c>
      <c r="H36" s="67">
        <v>244</v>
      </c>
      <c r="I36" s="68" t="str">
        <f t="shared" si="4"/>
        <v xml:space="preserve"> ACATEPEC</v>
      </c>
      <c r="J36" s="68" t="str">
        <f t="shared" si="5"/>
        <v xml:space="preserve"> RÍO DE HACIENDA</v>
      </c>
      <c r="K36" s="68" t="s">
        <v>483</v>
      </c>
      <c r="L36" s="69">
        <v>0.92307692307692313</v>
      </c>
      <c r="M36" s="69">
        <v>0.19230769230769232</v>
      </c>
    </row>
    <row r="37" spans="2:13" ht="22.5">
      <c r="B37" s="67" t="s">
        <v>237</v>
      </c>
      <c r="C37" s="68" t="s">
        <v>588</v>
      </c>
      <c r="D37" s="68" t="s">
        <v>589</v>
      </c>
      <c r="E37" s="68" t="str">
        <f t="shared" si="0"/>
        <v>081</v>
      </c>
      <c r="F37" s="68" t="str">
        <f t="shared" si="1"/>
        <v>0003</v>
      </c>
      <c r="G37" s="67">
        <v>506</v>
      </c>
      <c r="H37" s="67">
        <v>451</v>
      </c>
      <c r="I37" s="68" t="str">
        <f t="shared" si="4"/>
        <v xml:space="preserve"> ILIATENCO</v>
      </c>
      <c r="J37" s="68" t="str">
        <f t="shared" si="5"/>
        <v xml:space="preserve"> ARROYO SAN PEDRO</v>
      </c>
      <c r="K37" s="68" t="s">
        <v>484</v>
      </c>
      <c r="L37" s="69">
        <v>0.1111111111111111</v>
      </c>
      <c r="M37" s="69">
        <v>1.1111111111111112E-2</v>
      </c>
    </row>
    <row r="38" spans="2:13" ht="45">
      <c r="B38" s="67" t="s">
        <v>236</v>
      </c>
      <c r="C38" s="68" t="s">
        <v>590</v>
      </c>
      <c r="D38" s="68" t="s">
        <v>591</v>
      </c>
      <c r="E38" s="68" t="str">
        <f t="shared" si="0"/>
        <v>028</v>
      </c>
      <c r="F38" s="68" t="str">
        <f t="shared" si="1"/>
        <v>0100</v>
      </c>
      <c r="G38" s="67">
        <v>310</v>
      </c>
      <c r="H38" s="67">
        <v>270</v>
      </c>
      <c r="I38" s="68" t="str">
        <f t="shared" si="4"/>
        <v xml:space="preserve"> CHILAPA DE ÁLVAREZ</v>
      </c>
      <c r="J38" s="68" t="str">
        <f t="shared" si="5"/>
        <v xml:space="preserve"> XICOTLÁN</v>
      </c>
      <c r="K38" s="68" t="s">
        <v>485</v>
      </c>
      <c r="L38" s="69">
        <v>0.63492063492063489</v>
      </c>
      <c r="M38" s="69">
        <v>0.73015873015873012</v>
      </c>
    </row>
    <row r="39" spans="2:13" ht="22.5">
      <c r="B39" s="67" t="s">
        <v>236</v>
      </c>
      <c r="C39" s="68" t="s">
        <v>590</v>
      </c>
      <c r="D39" s="68" t="s">
        <v>592</v>
      </c>
      <c r="E39" s="68" t="str">
        <f t="shared" si="0"/>
        <v>028</v>
      </c>
      <c r="F39" s="68" t="str">
        <f t="shared" si="1"/>
        <v>0033</v>
      </c>
      <c r="G39" s="67">
        <v>329</v>
      </c>
      <c r="H39" s="67">
        <v>190</v>
      </c>
      <c r="I39" s="68" t="str">
        <f t="shared" si="4"/>
        <v xml:space="preserve"> CHILAPA DE ÁLVAREZ</v>
      </c>
      <c r="J39" s="68" t="str">
        <f t="shared" si="5"/>
        <v xml:space="preserve"> COLOTEPEC</v>
      </c>
      <c r="K39" s="68" t="s">
        <v>486</v>
      </c>
      <c r="L39" s="69">
        <v>0</v>
      </c>
      <c r="M39" s="69">
        <v>1.4285714285714285E-2</v>
      </c>
    </row>
    <row r="40" spans="2:13" ht="22.5">
      <c r="B40" s="67" t="s">
        <v>235</v>
      </c>
      <c r="C40" s="68" t="s">
        <v>593</v>
      </c>
      <c r="D40" s="68" t="s">
        <v>594</v>
      </c>
      <c r="E40" s="68" t="str">
        <f t="shared" si="0"/>
        <v>034</v>
      </c>
      <c r="F40" s="68" t="str">
        <f t="shared" si="1"/>
        <v>0047</v>
      </c>
      <c r="G40" s="67">
        <v>3570</v>
      </c>
      <c r="H40" s="67">
        <v>756</v>
      </c>
      <c r="I40" s="68" t="str">
        <f t="shared" si="4"/>
        <v xml:space="preserve"> HUITZUCO DE LOS FIGUEROA</v>
      </c>
      <c r="J40" s="68" t="str">
        <f t="shared" si="5"/>
        <v xml:space="preserve"> TULIMAN</v>
      </c>
      <c r="K40" s="68" t="s">
        <v>487</v>
      </c>
      <c r="L40" s="69">
        <v>1.1210762331838565E-3</v>
      </c>
      <c r="M40" s="69">
        <v>0.54372197309417036</v>
      </c>
    </row>
    <row r="41" spans="2:13" ht="22.5">
      <c r="B41" s="67" t="s">
        <v>235</v>
      </c>
      <c r="C41" s="68" t="s">
        <v>595</v>
      </c>
      <c r="D41" s="68" t="s">
        <v>596</v>
      </c>
      <c r="E41" s="68" t="str">
        <f t="shared" si="0"/>
        <v>055</v>
      </c>
      <c r="F41" s="68" t="str">
        <f t="shared" si="1"/>
        <v>0046</v>
      </c>
      <c r="G41" s="67">
        <v>6219</v>
      </c>
      <c r="H41" s="67">
        <v>1900</v>
      </c>
      <c r="I41" s="68" t="str">
        <f t="shared" si="4"/>
        <v xml:space="preserve"> TAXCO DE ALARCÓN</v>
      </c>
      <c r="J41" s="68" t="str">
        <f t="shared" si="5"/>
        <v xml:space="preserve"> TLAMACAZAPA</v>
      </c>
      <c r="K41" s="68" t="s">
        <v>488</v>
      </c>
      <c r="L41" s="69">
        <v>0.34852941176470587</v>
      </c>
      <c r="M41" s="69">
        <v>0.21397058823529411</v>
      </c>
    </row>
    <row r="42" spans="2:13" ht="22.5">
      <c r="B42" s="67" t="s">
        <v>236</v>
      </c>
      <c r="C42" s="68" t="s">
        <v>597</v>
      </c>
      <c r="D42" s="68" t="s">
        <v>598</v>
      </c>
      <c r="E42" s="68" t="str">
        <f t="shared" si="0"/>
        <v>002</v>
      </c>
      <c r="F42" s="68" t="str">
        <f t="shared" si="1"/>
        <v>0005</v>
      </c>
      <c r="G42" s="67">
        <v>1832</v>
      </c>
      <c r="H42" s="67">
        <v>1533</v>
      </c>
      <c r="I42" s="68" t="str">
        <f t="shared" si="4"/>
        <v xml:space="preserve"> AHUACUOTZINGO</v>
      </c>
      <c r="J42" s="68" t="str">
        <f t="shared" si="5"/>
        <v xml:space="preserve"> ALPUYECANCINGO DE LAS MONTAÑAS</v>
      </c>
      <c r="K42" s="68" t="s">
        <v>489</v>
      </c>
      <c r="L42" s="69">
        <v>0.95687331536388143</v>
      </c>
      <c r="M42" s="69">
        <v>0.33153638814016173</v>
      </c>
    </row>
    <row r="43" spans="2:13" ht="22.5">
      <c r="B43" s="67" t="s">
        <v>237</v>
      </c>
      <c r="C43" s="68" t="s">
        <v>599</v>
      </c>
      <c r="D43" s="68" t="s">
        <v>600</v>
      </c>
      <c r="E43" s="68" t="str">
        <f t="shared" si="0"/>
        <v>010</v>
      </c>
      <c r="F43" s="68" t="str">
        <f t="shared" si="1"/>
        <v>0042</v>
      </c>
      <c r="G43" s="67">
        <v>981</v>
      </c>
      <c r="H43" s="67">
        <v>892</v>
      </c>
      <c r="I43" s="68" t="str">
        <f t="shared" si="4"/>
        <v xml:space="preserve"> ATLIXTAC</v>
      </c>
      <c r="J43" s="68" t="str">
        <f t="shared" si="5"/>
        <v xml:space="preserve"> XALPITZÁHUAC</v>
      </c>
      <c r="K43" s="68" t="s">
        <v>490</v>
      </c>
      <c r="L43" s="69">
        <v>0</v>
      </c>
      <c r="M43" s="69">
        <v>0.28640776699029125</v>
      </c>
    </row>
    <row r="44" spans="2:13" ht="22.5">
      <c r="B44" s="67" t="s">
        <v>235</v>
      </c>
      <c r="C44" s="68" t="s">
        <v>601</v>
      </c>
      <c r="D44" s="68" t="s">
        <v>602</v>
      </c>
      <c r="E44" s="68" t="str">
        <f t="shared" si="0"/>
        <v>019</v>
      </c>
      <c r="F44" s="68" t="str">
        <f t="shared" si="1"/>
        <v>0017</v>
      </c>
      <c r="G44" s="67">
        <v>271</v>
      </c>
      <c r="H44" s="67">
        <v>253</v>
      </c>
      <c r="I44" s="68" t="str">
        <f t="shared" si="4"/>
        <v xml:space="preserve"> COPALILLO</v>
      </c>
      <c r="J44" s="68" t="str">
        <f t="shared" si="5"/>
        <v xml:space="preserve"> ACINGO</v>
      </c>
      <c r="K44" s="68" t="s">
        <v>491</v>
      </c>
      <c r="L44" s="69">
        <v>3.8461538461538464E-2</v>
      </c>
      <c r="M44" s="69">
        <v>0.34615384615384615</v>
      </c>
    </row>
    <row r="45" spans="2:13" ht="22.5">
      <c r="B45" s="67" t="s">
        <v>237</v>
      </c>
      <c r="C45" s="68" t="s">
        <v>543</v>
      </c>
      <c r="D45" s="68" t="s">
        <v>603</v>
      </c>
      <c r="E45" s="68" t="str">
        <f t="shared" si="0"/>
        <v>041</v>
      </c>
      <c r="F45" s="68" t="str">
        <f t="shared" si="1"/>
        <v>0115</v>
      </c>
      <c r="G45" s="67">
        <v>73</v>
      </c>
      <c r="H45" s="67">
        <v>68</v>
      </c>
      <c r="I45" s="68" t="str">
        <f t="shared" si="4"/>
        <v xml:space="preserve"> MALINALTEPEC</v>
      </c>
      <c r="J45" s="68" t="str">
        <f t="shared" si="5"/>
        <v xml:space="preserve"> CÚPULA DEL SUR</v>
      </c>
      <c r="K45" s="68" t="s">
        <v>492</v>
      </c>
      <c r="L45" s="69">
        <v>6.6666666666666666E-2</v>
      </c>
      <c r="M45" s="69">
        <v>0.13333333333333333</v>
      </c>
    </row>
    <row r="46" spans="2:13" ht="22.5">
      <c r="B46" s="67" t="s">
        <v>237</v>
      </c>
      <c r="C46" s="68" t="s">
        <v>543</v>
      </c>
      <c r="D46" s="68" t="s">
        <v>604</v>
      </c>
      <c r="E46" s="68" t="str">
        <f t="shared" si="0"/>
        <v>041</v>
      </c>
      <c r="F46" s="68" t="str">
        <f t="shared" si="1"/>
        <v>0023</v>
      </c>
      <c r="G46" s="67">
        <v>1039</v>
      </c>
      <c r="H46" s="67">
        <v>946</v>
      </c>
      <c r="I46" s="68" t="str">
        <f t="shared" si="4"/>
        <v xml:space="preserve"> MALINALTEPEC</v>
      </c>
      <c r="J46" s="68" t="str">
        <f t="shared" si="5"/>
        <v xml:space="preserve"> EL TEJOCOTE</v>
      </c>
      <c r="K46" s="68" t="s">
        <v>493</v>
      </c>
      <c r="L46" s="69">
        <v>9.3264248704663211E-2</v>
      </c>
      <c r="M46" s="69">
        <v>0.24870466321243523</v>
      </c>
    </row>
    <row r="47" spans="2:13" ht="22.5">
      <c r="B47" s="67" t="s">
        <v>237</v>
      </c>
      <c r="C47" s="68" t="s">
        <v>543</v>
      </c>
      <c r="D47" s="68" t="s">
        <v>605</v>
      </c>
      <c r="E47" s="68" t="str">
        <f t="shared" si="0"/>
        <v>041</v>
      </c>
      <c r="F47" s="68" t="str">
        <f t="shared" si="1"/>
        <v>0026</v>
      </c>
      <c r="G47" s="67">
        <v>864</v>
      </c>
      <c r="H47" s="67">
        <v>576</v>
      </c>
      <c r="I47" s="68" t="str">
        <f t="shared" si="4"/>
        <v xml:space="preserve"> MALINALTEPEC</v>
      </c>
      <c r="J47" s="68" t="str">
        <f t="shared" si="5"/>
        <v xml:space="preserve"> TILAPA</v>
      </c>
      <c r="K47" s="68" t="s">
        <v>494</v>
      </c>
      <c r="L47" s="69">
        <v>0.52325581395348841</v>
      </c>
      <c r="M47" s="69">
        <v>0.29069767441860467</v>
      </c>
    </row>
    <row r="48" spans="2:13" ht="22.5">
      <c r="B48" s="67" t="s">
        <v>237</v>
      </c>
      <c r="C48" s="68" t="s">
        <v>543</v>
      </c>
      <c r="D48" s="68" t="s">
        <v>606</v>
      </c>
      <c r="E48" s="68" t="str">
        <f t="shared" si="0"/>
        <v>041</v>
      </c>
      <c r="F48" s="68" t="str">
        <f t="shared" si="1"/>
        <v>0074</v>
      </c>
      <c r="G48" s="67">
        <v>253</v>
      </c>
      <c r="H48" s="67">
        <v>205</v>
      </c>
      <c r="I48" s="68" t="str">
        <f t="shared" si="4"/>
        <v xml:space="preserve"> MALINALTEPEC</v>
      </c>
      <c r="J48" s="68" t="str">
        <f t="shared" si="5"/>
        <v xml:space="preserve"> EL SALTO</v>
      </c>
      <c r="K48" s="68" t="s">
        <v>495</v>
      </c>
      <c r="L48" s="69">
        <v>0</v>
      </c>
      <c r="M48" s="69">
        <v>4.0816326530612242E-2</v>
      </c>
    </row>
    <row r="49" spans="2:13" ht="22.5">
      <c r="B49" s="67" t="s">
        <v>237</v>
      </c>
      <c r="C49" s="68" t="s">
        <v>543</v>
      </c>
      <c r="D49" s="68" t="s">
        <v>607</v>
      </c>
      <c r="E49" s="68" t="str">
        <f t="shared" si="0"/>
        <v>041</v>
      </c>
      <c r="F49" s="68" t="str">
        <f t="shared" si="1"/>
        <v>0172</v>
      </c>
      <c r="G49" s="67">
        <v>122</v>
      </c>
      <c r="H49" s="67">
        <v>105</v>
      </c>
      <c r="I49" s="68" t="str">
        <f t="shared" si="4"/>
        <v xml:space="preserve"> MALINALTEPEC</v>
      </c>
      <c r="J49" s="68" t="str">
        <f t="shared" si="5"/>
        <v xml:space="preserve"> CERRO PELÓN</v>
      </c>
      <c r="K49" s="68" t="s">
        <v>496</v>
      </c>
      <c r="L49" s="69">
        <v>0</v>
      </c>
      <c r="M49" s="69">
        <v>0</v>
      </c>
    </row>
    <row r="50" spans="2:13" ht="22.5">
      <c r="B50" s="67" t="s">
        <v>237</v>
      </c>
      <c r="C50" s="68" t="s">
        <v>543</v>
      </c>
      <c r="D50" s="68" t="s">
        <v>608</v>
      </c>
      <c r="E50" s="68" t="str">
        <f t="shared" si="0"/>
        <v>041</v>
      </c>
      <c r="F50" s="68" t="str">
        <f t="shared" si="1"/>
        <v>0173</v>
      </c>
      <c r="G50" s="67">
        <v>139</v>
      </c>
      <c r="H50" s="67">
        <v>128</v>
      </c>
      <c r="I50" s="68" t="str">
        <f t="shared" si="4"/>
        <v xml:space="preserve"> MALINALTEPEC</v>
      </c>
      <c r="J50" s="68" t="str">
        <f t="shared" si="5"/>
        <v xml:space="preserve"> COLONIA HIDALGO</v>
      </c>
      <c r="K50" s="68" t="s">
        <v>497</v>
      </c>
      <c r="L50" s="69">
        <v>0.63636363636363635</v>
      </c>
      <c r="M50" s="69">
        <v>3.0303030303030304E-2</v>
      </c>
    </row>
    <row r="51" spans="2:13" ht="22.5">
      <c r="B51" s="67" t="s">
        <v>237</v>
      </c>
      <c r="C51" s="68" t="s">
        <v>609</v>
      </c>
      <c r="D51" s="68" t="s">
        <v>610</v>
      </c>
      <c r="E51" s="68" t="str">
        <f t="shared" si="0"/>
        <v>065</v>
      </c>
      <c r="F51" s="68" t="str">
        <f t="shared" si="1"/>
        <v>0026</v>
      </c>
      <c r="G51" s="67">
        <v>417</v>
      </c>
      <c r="H51" s="67">
        <v>360</v>
      </c>
      <c r="I51" s="68" t="str">
        <f t="shared" si="4"/>
        <v xml:space="preserve"> TLALIXTAQUILLA DE MALDONADO</v>
      </c>
      <c r="J51" s="68" t="str">
        <f t="shared" si="5"/>
        <v xml:space="preserve"> CANNÁN CIUDAD DE LA LUZ</v>
      </c>
      <c r="K51" s="68" t="s">
        <v>498</v>
      </c>
      <c r="L51" s="69">
        <v>0</v>
      </c>
      <c r="M51" s="69">
        <v>3.4883720930232558E-2</v>
      </c>
    </row>
    <row r="52" spans="2:13" ht="22.5">
      <c r="B52" s="67" t="s">
        <v>237</v>
      </c>
      <c r="C52" s="68" t="s">
        <v>549</v>
      </c>
      <c r="D52" s="68" t="s">
        <v>611</v>
      </c>
      <c r="E52" s="68" t="str">
        <f t="shared" si="0"/>
        <v>066</v>
      </c>
      <c r="F52" s="68" t="str">
        <f t="shared" si="1"/>
        <v>0030</v>
      </c>
      <c r="G52" s="67">
        <v>2042</v>
      </c>
      <c r="H52" s="67">
        <v>1823</v>
      </c>
      <c r="I52" s="68" t="str">
        <f t="shared" si="4"/>
        <v xml:space="preserve"> TLAPA DE COMONFORT</v>
      </c>
      <c r="J52" s="68" t="str">
        <f t="shared" si="5"/>
        <v xml:space="preserve"> XALATZALA</v>
      </c>
      <c r="K52" s="68" t="s">
        <v>499</v>
      </c>
      <c r="L52" s="69">
        <v>2.1276595744680851E-3</v>
      </c>
      <c r="M52" s="69">
        <v>0.46170212765957447</v>
      </c>
    </row>
    <row r="53" spans="2:13" ht="45">
      <c r="B53" s="67" t="s">
        <v>239</v>
      </c>
      <c r="C53" s="68" t="s">
        <v>612</v>
      </c>
      <c r="D53" s="68" t="s">
        <v>613</v>
      </c>
      <c r="E53" s="68" t="str">
        <f t="shared" si="0"/>
        <v>071</v>
      </c>
      <c r="F53" s="68" t="str">
        <f t="shared" si="1"/>
        <v>0015</v>
      </c>
      <c r="G53" s="67">
        <v>927</v>
      </c>
      <c r="H53" s="67">
        <v>872</v>
      </c>
      <c r="I53" s="68" t="str">
        <f t="shared" si="4"/>
        <v xml:space="preserve"> XOCHISTLAHUACA</v>
      </c>
      <c r="J53" s="68" t="str">
        <f t="shared" si="5"/>
        <v xml:space="preserve"> PLAN DE PIERNA
0091 ARROYO GENTE
0128 LUIS DONALDO COLOSIO MURRIETA</v>
      </c>
      <c r="K53" s="68" t="s">
        <v>500</v>
      </c>
      <c r="L53" s="69">
        <v>0.84699453551912574</v>
      </c>
      <c r="M53" s="69">
        <v>0.18579234972677597</v>
      </c>
    </row>
    <row r="54" spans="2:13" ht="22.5">
      <c r="B54" s="67" t="s">
        <v>239</v>
      </c>
      <c r="C54" s="68" t="s">
        <v>612</v>
      </c>
      <c r="D54" s="68" t="s">
        <v>614</v>
      </c>
      <c r="E54" s="68" t="str">
        <f t="shared" si="0"/>
        <v>071</v>
      </c>
      <c r="F54" s="68" t="str">
        <f t="shared" si="1"/>
        <v>0102</v>
      </c>
      <c r="G54" s="67">
        <v>126</v>
      </c>
      <c r="H54" s="67">
        <v>121</v>
      </c>
      <c r="I54" s="68" t="str">
        <f t="shared" si="4"/>
        <v xml:space="preserve"> XOCHISTLAHUACA</v>
      </c>
      <c r="J54" s="68" t="str">
        <f t="shared" si="5"/>
        <v xml:space="preserve"> TIERRA COLORADA</v>
      </c>
      <c r="K54" s="68" t="s">
        <v>501</v>
      </c>
      <c r="L54" s="69">
        <v>0.95652173913043481</v>
      </c>
      <c r="M54" s="69">
        <v>0.56521739130434778</v>
      </c>
    </row>
    <row r="55" spans="2:13" ht="22.5">
      <c r="B55" s="67" t="s">
        <v>239</v>
      </c>
      <c r="C55" s="68" t="s">
        <v>612</v>
      </c>
      <c r="D55" s="68" t="s">
        <v>615</v>
      </c>
      <c r="E55" s="68" t="str">
        <f t="shared" si="0"/>
        <v>071</v>
      </c>
      <c r="F55" s="68" t="str">
        <f t="shared" si="1"/>
        <v>0173</v>
      </c>
      <c r="G55" s="67">
        <v>52</v>
      </c>
      <c r="H55" s="67">
        <v>51</v>
      </c>
      <c r="I55" s="68" t="str">
        <f t="shared" si="4"/>
        <v xml:space="preserve"> XOCHISTLAHUACA</v>
      </c>
      <c r="J55" s="68" t="str">
        <f t="shared" si="5"/>
        <v xml:space="preserve"> CABEZA DE ARROYO LUCERO</v>
      </c>
      <c r="K55" s="68" t="s">
        <v>502</v>
      </c>
      <c r="L55" s="69">
        <v>0</v>
      </c>
      <c r="M55" s="69">
        <v>0</v>
      </c>
    </row>
    <row r="56" spans="2:13" ht="22.5">
      <c r="B56" s="67" t="s">
        <v>237</v>
      </c>
      <c r="C56" s="68" t="s">
        <v>616</v>
      </c>
      <c r="D56" s="68" t="s">
        <v>617</v>
      </c>
      <c r="E56" s="68" t="str">
        <f t="shared" si="0"/>
        <v>072</v>
      </c>
      <c r="F56" s="68" t="str">
        <f t="shared" si="1"/>
        <v>0053</v>
      </c>
      <c r="G56" s="67">
        <v>123</v>
      </c>
      <c r="H56" s="67">
        <v>112</v>
      </c>
      <c r="I56" s="68" t="str">
        <f t="shared" si="4"/>
        <v xml:space="preserve"> ZAPOTITLÁN TABLAS</v>
      </c>
      <c r="J56" s="68" t="str">
        <f t="shared" si="5"/>
        <v xml:space="preserve"> BARRANCA XOCO</v>
      </c>
      <c r="K56" s="68" t="s">
        <v>503</v>
      </c>
      <c r="L56" s="69">
        <v>0.68181818181818177</v>
      </c>
      <c r="M56" s="69">
        <v>0.68181818181818177</v>
      </c>
    </row>
    <row r="57" spans="2:13" ht="22.5">
      <c r="B57" s="67" t="s">
        <v>237</v>
      </c>
      <c r="C57" s="68" t="s">
        <v>618</v>
      </c>
      <c r="D57" s="68" t="s">
        <v>619</v>
      </c>
      <c r="E57" s="68" t="str">
        <f t="shared" si="0"/>
        <v>004</v>
      </c>
      <c r="F57" s="68" t="str">
        <f t="shared" si="1"/>
        <v>0001</v>
      </c>
      <c r="G57" s="67">
        <v>2539</v>
      </c>
      <c r="H57" s="67">
        <v>1230</v>
      </c>
      <c r="I57" s="68" t="str">
        <f t="shared" si="4"/>
        <v xml:space="preserve"> ALCOZAUCA DE GUERRERO</v>
      </c>
      <c r="J57" s="68" t="str">
        <f t="shared" si="5"/>
        <v xml:space="preserve"> ALCOZAUCA DE GUERRERO</v>
      </c>
      <c r="K57" s="68" t="s">
        <v>504</v>
      </c>
      <c r="L57" s="69">
        <v>0.80492424242424243</v>
      </c>
      <c r="M57" s="69">
        <v>0.68939393939393945</v>
      </c>
    </row>
    <row r="58" spans="2:13" ht="22.5">
      <c r="B58" s="67" t="s">
        <v>237</v>
      </c>
      <c r="C58" s="68" t="s">
        <v>618</v>
      </c>
      <c r="D58" s="68" t="s">
        <v>620</v>
      </c>
      <c r="E58" s="68" t="str">
        <f t="shared" si="0"/>
        <v>004</v>
      </c>
      <c r="F58" s="68" t="str">
        <f t="shared" si="1"/>
        <v>0004</v>
      </c>
      <c r="G58" s="67">
        <v>878</v>
      </c>
      <c r="H58" s="67">
        <v>800</v>
      </c>
      <c r="I58" s="68" t="str">
        <f t="shared" si="4"/>
        <v xml:space="preserve"> ALCOZAUCA DE GUERRERO</v>
      </c>
      <c r="J58" s="68" t="str">
        <f t="shared" si="5"/>
        <v xml:space="preserve"> ALMOLONGA DE OCAMPO (ALMOLONGA)</v>
      </c>
      <c r="K58" s="68" t="s">
        <v>505</v>
      </c>
      <c r="L58" s="69">
        <v>0.79020979020979021</v>
      </c>
      <c r="M58" s="69">
        <v>5.5944055944055944E-2</v>
      </c>
    </row>
    <row r="59" spans="2:13" ht="22.5">
      <c r="B59" s="67" t="s">
        <v>237</v>
      </c>
      <c r="C59" s="68" t="s">
        <v>618</v>
      </c>
      <c r="D59" s="68" t="s">
        <v>621</v>
      </c>
      <c r="E59" s="68" t="str">
        <f t="shared" si="0"/>
        <v>004</v>
      </c>
      <c r="F59" s="68" t="str">
        <f t="shared" si="1"/>
        <v>0005</v>
      </c>
      <c r="G59" s="67">
        <v>56</v>
      </c>
      <c r="H59" s="67">
        <v>49</v>
      </c>
      <c r="I59" s="68" t="str">
        <f t="shared" si="4"/>
        <v xml:space="preserve"> ALCOZAUCA DE GUERRERO</v>
      </c>
      <c r="J59" s="68" t="str">
        <f t="shared" si="5"/>
        <v xml:space="preserve"> ALTAMIRA</v>
      </c>
      <c r="K59" s="68" t="s">
        <v>506</v>
      </c>
      <c r="L59" s="69">
        <v>0</v>
      </c>
      <c r="M59" s="69">
        <v>0.1111111111111111</v>
      </c>
    </row>
    <row r="60" spans="2:13" ht="22.5">
      <c r="B60" s="67" t="s">
        <v>237</v>
      </c>
      <c r="C60" s="68" t="s">
        <v>618</v>
      </c>
      <c r="D60" s="68" t="s">
        <v>622</v>
      </c>
      <c r="E60" s="68" t="str">
        <f t="shared" si="0"/>
        <v>004</v>
      </c>
      <c r="F60" s="68" t="str">
        <f t="shared" si="1"/>
        <v>0016</v>
      </c>
      <c r="G60" s="67">
        <v>1145</v>
      </c>
      <c r="H60" s="67">
        <v>1025</v>
      </c>
      <c r="I60" s="68" t="str">
        <f t="shared" si="4"/>
        <v xml:space="preserve"> ALCOZAUCA DE GUERRERO</v>
      </c>
      <c r="J60" s="68" t="str">
        <f t="shared" si="5"/>
        <v xml:space="preserve"> SAN MIGUEL EL GRANDE</v>
      </c>
      <c r="K60" s="68" t="s">
        <v>507</v>
      </c>
      <c r="L60" s="69">
        <v>0</v>
      </c>
      <c r="M60" s="69">
        <v>6.8571428571428575E-2</v>
      </c>
    </row>
    <row r="61" spans="2:13" ht="22.5">
      <c r="B61" s="67" t="s">
        <v>237</v>
      </c>
      <c r="C61" s="68" t="s">
        <v>618</v>
      </c>
      <c r="D61" s="68" t="s">
        <v>623</v>
      </c>
      <c r="E61" s="68" t="str">
        <f t="shared" si="0"/>
        <v>004</v>
      </c>
      <c r="F61" s="68" t="str">
        <f t="shared" si="1"/>
        <v>0018</v>
      </c>
      <c r="G61" s="67">
        <v>1565</v>
      </c>
      <c r="H61" s="67">
        <v>1427</v>
      </c>
      <c r="I61" s="68" t="str">
        <f t="shared" si="4"/>
        <v xml:space="preserve"> ALCOZAUCA DE GUERRERO</v>
      </c>
      <c r="J61" s="68" t="str">
        <f t="shared" si="5"/>
        <v xml:space="preserve"> XOCHAPA</v>
      </c>
      <c r="K61" s="68" t="s">
        <v>508</v>
      </c>
      <c r="L61" s="69">
        <v>0</v>
      </c>
      <c r="M61" s="69">
        <v>0.71165644171779141</v>
      </c>
    </row>
    <row r="62" spans="2:13" ht="22.5">
      <c r="B62" s="67" t="s">
        <v>237</v>
      </c>
      <c r="C62" s="68" t="s">
        <v>572</v>
      </c>
      <c r="D62" s="68" t="s">
        <v>624</v>
      </c>
      <c r="E62" s="68" t="str">
        <f t="shared" si="0"/>
        <v>020</v>
      </c>
      <c r="F62" s="68" t="str">
        <f t="shared" si="1"/>
        <v>0001</v>
      </c>
      <c r="G62" s="67">
        <v>2918</v>
      </c>
      <c r="H62" s="67">
        <v>1771</v>
      </c>
      <c r="I62" s="68" t="str">
        <f t="shared" si="4"/>
        <v xml:space="preserve"> COPANATOYAC</v>
      </c>
      <c r="J62" s="68" t="str">
        <f t="shared" si="5"/>
        <v xml:space="preserve"> COPANATOYAC</v>
      </c>
      <c r="K62" s="68" t="s">
        <v>509</v>
      </c>
      <c r="L62" s="69">
        <v>0.88814691151919867</v>
      </c>
      <c r="M62" s="69">
        <v>0.73455759599332215</v>
      </c>
    </row>
    <row r="63" spans="2:13" ht="22.5">
      <c r="B63" s="67" t="s">
        <v>239</v>
      </c>
      <c r="C63" s="68" t="s">
        <v>625</v>
      </c>
      <c r="D63" s="68" t="s">
        <v>626</v>
      </c>
      <c r="E63" s="68" t="str">
        <f t="shared" si="0"/>
        <v>046</v>
      </c>
      <c r="F63" s="68" t="str">
        <f t="shared" si="1"/>
        <v>0016</v>
      </c>
      <c r="G63" s="67">
        <v>3364</v>
      </c>
      <c r="H63" s="67">
        <v>2460</v>
      </c>
      <c r="I63" s="68" t="str">
        <f t="shared" si="4"/>
        <v xml:space="preserve"> OMETEPEC</v>
      </c>
      <c r="J63" s="68" t="str">
        <f t="shared" si="5"/>
        <v xml:space="preserve"> HUIXTEPEC</v>
      </c>
      <c r="K63" s="68" t="s">
        <v>510</v>
      </c>
      <c r="L63" s="69">
        <v>0.53082706766917298</v>
      </c>
      <c r="M63" s="69">
        <v>0.55338345864661653</v>
      </c>
    </row>
    <row r="64" spans="2:13" ht="22.5">
      <c r="B64" s="67" t="s">
        <v>239</v>
      </c>
      <c r="C64" s="68" t="s">
        <v>627</v>
      </c>
      <c r="D64" s="68" t="s">
        <v>628</v>
      </c>
      <c r="E64" s="68" t="str">
        <f t="shared" si="0"/>
        <v>063</v>
      </c>
      <c r="F64" s="68" t="str">
        <f t="shared" si="1"/>
        <v>0001</v>
      </c>
      <c r="G64" s="67">
        <v>1483</v>
      </c>
      <c r="H64" s="67">
        <v>1231</v>
      </c>
      <c r="I64" s="68" t="str">
        <f t="shared" si="4"/>
        <v xml:space="preserve"> TLACOAPA</v>
      </c>
      <c r="J64" s="68" t="str">
        <f t="shared" si="5"/>
        <v xml:space="preserve"> TLACOAPA</v>
      </c>
      <c r="K64" s="68" t="s">
        <v>511</v>
      </c>
      <c r="L64" s="69">
        <v>0.24183006535947713</v>
      </c>
      <c r="M64" s="69">
        <v>0.78758169934640521</v>
      </c>
    </row>
    <row r="65" spans="2:13" ht="22.5">
      <c r="B65" s="67" t="s">
        <v>239</v>
      </c>
      <c r="C65" s="68" t="s">
        <v>627</v>
      </c>
      <c r="D65" s="68" t="s">
        <v>629</v>
      </c>
      <c r="E65" s="68" t="str">
        <f t="shared" si="0"/>
        <v>063</v>
      </c>
      <c r="F65" s="68" t="str">
        <f t="shared" si="1"/>
        <v>0013</v>
      </c>
      <c r="G65" s="67">
        <v>840</v>
      </c>
      <c r="H65" s="67">
        <v>734</v>
      </c>
      <c r="I65" s="68" t="str">
        <f t="shared" si="4"/>
        <v xml:space="preserve"> TLACOAPA</v>
      </c>
      <c r="J65" s="68" t="str">
        <f t="shared" si="5"/>
        <v xml:space="preserve"> TENAMAZAPA</v>
      </c>
      <c r="K65" s="68" t="s">
        <v>512</v>
      </c>
      <c r="L65" s="69">
        <v>0.31891891891891894</v>
      </c>
      <c r="M65" s="69">
        <v>0.29729729729729731</v>
      </c>
    </row>
    <row r="66" spans="2:13" ht="22.5">
      <c r="B66" s="67" t="s">
        <v>237</v>
      </c>
      <c r="C66" s="68" t="s">
        <v>549</v>
      </c>
      <c r="D66" s="68" t="s">
        <v>630</v>
      </c>
      <c r="E66" s="68" t="str">
        <f t="shared" si="0"/>
        <v>066</v>
      </c>
      <c r="F66" s="68" t="str">
        <f t="shared" si="1"/>
        <v>0029</v>
      </c>
      <c r="G66" s="67">
        <v>217</v>
      </c>
      <c r="H66" s="67">
        <v>41</v>
      </c>
      <c r="I66" s="68" t="str">
        <f t="shared" si="4"/>
        <v xml:space="preserve"> TLAPA DE COMONFORT</v>
      </c>
      <c r="J66" s="68" t="str">
        <f t="shared" si="5"/>
        <v xml:space="preserve"> VILLA DE GUADALUPE</v>
      </c>
      <c r="K66" s="68" t="s">
        <v>513</v>
      </c>
      <c r="L66" s="69">
        <v>0</v>
      </c>
      <c r="M66" s="69">
        <v>0.54</v>
      </c>
    </row>
    <row r="67" spans="2:13" ht="22.5">
      <c r="B67" s="67" t="s">
        <v>237</v>
      </c>
      <c r="C67" s="68" t="s">
        <v>549</v>
      </c>
      <c r="D67" s="68" t="s">
        <v>611</v>
      </c>
      <c r="E67" s="68" t="str">
        <f t="shared" si="0"/>
        <v>066</v>
      </c>
      <c r="F67" s="68" t="str">
        <f t="shared" si="1"/>
        <v>0030</v>
      </c>
      <c r="G67" s="67">
        <v>2042</v>
      </c>
      <c r="H67" s="67">
        <v>1823</v>
      </c>
      <c r="I67" s="68" t="str">
        <f t="shared" si="4"/>
        <v xml:space="preserve"> TLAPA DE COMONFORT</v>
      </c>
      <c r="J67" s="68" t="str">
        <f t="shared" si="5"/>
        <v xml:space="preserve"> XALATZALA</v>
      </c>
      <c r="K67" s="68" t="s">
        <v>514</v>
      </c>
      <c r="L67" s="69">
        <v>2.1276595744680851E-3</v>
      </c>
      <c r="M67" s="69">
        <v>0.46170212765957447</v>
      </c>
    </row>
    <row r="68" spans="2:13" ht="33.75">
      <c r="B68" s="67" t="s">
        <v>237</v>
      </c>
      <c r="C68" s="68" t="s">
        <v>549</v>
      </c>
      <c r="D68" s="68" t="s">
        <v>631</v>
      </c>
      <c r="E68" s="68" t="str">
        <f t="shared" si="0"/>
        <v>066</v>
      </c>
      <c r="F68" s="68" t="str">
        <f t="shared" si="1"/>
        <v>0073</v>
      </c>
      <c r="G68" s="67">
        <v>1176</v>
      </c>
      <c r="H68" s="67">
        <v>604</v>
      </c>
      <c r="I68" s="68" t="str">
        <f t="shared" si="4"/>
        <v xml:space="preserve"> TLAPA DE COMONFORT</v>
      </c>
      <c r="J68" s="68" t="str">
        <f t="shared" si="5"/>
        <v xml:space="preserve"> COLONIA CONSTITUCIÓN</v>
      </c>
      <c r="K68" s="68" t="s">
        <v>515</v>
      </c>
      <c r="L68" s="69">
        <v>0.89156626506024095</v>
      </c>
      <c r="M68" s="69">
        <v>0.68273092369477917</v>
      </c>
    </row>
    <row r="69" spans="2:13" ht="22.5">
      <c r="B69" s="67" t="s">
        <v>237</v>
      </c>
      <c r="C69" s="68" t="s">
        <v>632</v>
      </c>
      <c r="D69" s="68" t="s">
        <v>633</v>
      </c>
      <c r="E69" s="68" t="str">
        <f t="shared" si="0"/>
        <v>069</v>
      </c>
      <c r="F69" s="68" t="str">
        <f t="shared" si="1"/>
        <v>0001</v>
      </c>
      <c r="G69" s="67">
        <v>4252</v>
      </c>
      <c r="H69" s="67">
        <v>3775</v>
      </c>
      <c r="I69" s="68" t="str">
        <f t="shared" si="4"/>
        <v xml:space="preserve"> XALPATLÁHUAC</v>
      </c>
      <c r="J69" s="68" t="str">
        <f t="shared" si="5"/>
        <v xml:space="preserve"> XALPATLÁHUAC</v>
      </c>
      <c r="K69" s="68" t="s">
        <v>516</v>
      </c>
      <c r="L69" s="69">
        <v>0.10830324909747292</v>
      </c>
      <c r="M69" s="69">
        <v>0.72803850782190127</v>
      </c>
    </row>
    <row r="70" spans="2:13" ht="22.5">
      <c r="B70" s="67" t="s">
        <v>237</v>
      </c>
      <c r="C70" s="68" t="s">
        <v>632</v>
      </c>
      <c r="D70" s="68" t="s">
        <v>634</v>
      </c>
      <c r="E70" s="68" t="str">
        <f t="shared" si="0"/>
        <v>069</v>
      </c>
      <c r="F70" s="68" t="str">
        <f t="shared" si="1"/>
        <v>0002</v>
      </c>
      <c r="G70" s="67">
        <v>218</v>
      </c>
      <c r="H70" s="67">
        <v>202</v>
      </c>
      <c r="I70" s="68" t="str">
        <f t="shared" si="4"/>
        <v xml:space="preserve"> XALPATLÁHUAC</v>
      </c>
      <c r="J70" s="68" t="str">
        <f t="shared" si="5"/>
        <v xml:space="preserve"> SAN MARTÍN AMATITLÁN (AMATITLÁN)</v>
      </c>
      <c r="K70" s="68" t="s">
        <v>517</v>
      </c>
      <c r="L70" s="69">
        <v>0</v>
      </c>
      <c r="M70" s="69">
        <v>0.2</v>
      </c>
    </row>
    <row r="71" spans="2:13" ht="22.5">
      <c r="B71" s="67" t="s">
        <v>237</v>
      </c>
      <c r="C71" s="68" t="s">
        <v>632</v>
      </c>
      <c r="D71" s="68" t="s">
        <v>635</v>
      </c>
      <c r="E71" s="68" t="str">
        <f t="shared" ref="E71:E94" si="6">LEFT(C71,3)</f>
        <v>069</v>
      </c>
      <c r="F71" s="68" t="str">
        <f t="shared" ref="F71:F94" si="7">LEFT(D71,4)</f>
        <v>0004</v>
      </c>
      <c r="G71" s="67">
        <v>721</v>
      </c>
      <c r="H71" s="67">
        <v>646</v>
      </c>
      <c r="I71" s="68" t="str">
        <f t="shared" si="4"/>
        <v xml:space="preserve"> XALPATLÁHUAC</v>
      </c>
      <c r="J71" s="68" t="str">
        <f t="shared" si="5"/>
        <v xml:space="preserve"> CUBA LIBRE</v>
      </c>
      <c r="K71" s="68" t="s">
        <v>518</v>
      </c>
      <c r="L71" s="69">
        <v>0.13235294117647059</v>
      </c>
      <c r="M71" s="69">
        <v>0.4485294117647059</v>
      </c>
    </row>
    <row r="72" spans="2:13" ht="22.5">
      <c r="B72" s="67" t="s">
        <v>237</v>
      </c>
      <c r="C72" s="68" t="s">
        <v>632</v>
      </c>
      <c r="D72" s="68" t="s">
        <v>636</v>
      </c>
      <c r="E72" s="68" t="str">
        <f t="shared" si="6"/>
        <v>069</v>
      </c>
      <c r="F72" s="68" t="str">
        <f t="shared" si="7"/>
        <v>0008</v>
      </c>
      <c r="G72" s="67">
        <v>336</v>
      </c>
      <c r="H72" s="67">
        <v>304</v>
      </c>
      <c r="I72" s="68" t="str">
        <f t="shared" si="4"/>
        <v xml:space="preserve"> XALPATLÁHUAC</v>
      </c>
      <c r="J72" s="68" t="str">
        <f t="shared" si="5"/>
        <v xml:space="preserve"> QUIAHUITLATZALA</v>
      </c>
      <c r="K72" s="68" t="s">
        <v>519</v>
      </c>
      <c r="L72" s="69">
        <v>5.4794520547945202E-2</v>
      </c>
      <c r="M72" s="69">
        <v>5.4794520547945202E-2</v>
      </c>
    </row>
    <row r="73" spans="2:13" ht="33.75">
      <c r="B73" s="67" t="s">
        <v>237</v>
      </c>
      <c r="C73" s="68" t="s">
        <v>632</v>
      </c>
      <c r="D73" s="68" t="s">
        <v>637</v>
      </c>
      <c r="E73" s="68" t="str">
        <f t="shared" si="6"/>
        <v>069</v>
      </c>
      <c r="F73" s="68" t="str">
        <f t="shared" si="7"/>
        <v>0009</v>
      </c>
      <c r="G73" s="67">
        <v>738</v>
      </c>
      <c r="H73" s="67">
        <v>600</v>
      </c>
      <c r="I73" s="68" t="str">
        <f t="shared" si="4"/>
        <v xml:space="preserve"> XALPATLÁHUAC</v>
      </c>
      <c r="J73" s="68" t="str">
        <f t="shared" si="5"/>
        <v xml:space="preserve"> SAN NICOLÁS ZOYATLÁN (ZOYATLÁN)</v>
      </c>
      <c r="K73" s="68" t="s">
        <v>520</v>
      </c>
      <c r="L73" s="69">
        <v>5.8823529411764705E-3</v>
      </c>
      <c r="M73" s="69">
        <v>0.35294117647058826</v>
      </c>
    </row>
    <row r="74" spans="2:13" ht="22.5">
      <c r="B74" s="67" t="s">
        <v>237</v>
      </c>
      <c r="C74" s="68" t="s">
        <v>632</v>
      </c>
      <c r="D74" s="68" t="s">
        <v>638</v>
      </c>
      <c r="E74" s="68" t="str">
        <f t="shared" si="6"/>
        <v>069</v>
      </c>
      <c r="F74" s="68" t="str">
        <f t="shared" si="7"/>
        <v>0012</v>
      </c>
      <c r="G74" s="67">
        <v>176</v>
      </c>
      <c r="H74" s="67">
        <v>132</v>
      </c>
      <c r="I74" s="68" t="str">
        <f t="shared" si="4"/>
        <v xml:space="preserve"> XALPATLÁHUAC</v>
      </c>
      <c r="J74" s="68" t="str">
        <f t="shared" si="5"/>
        <v xml:space="preserve"> TLAYAHUALCO</v>
      </c>
      <c r="K74" s="68" t="s">
        <v>521</v>
      </c>
      <c r="L74" s="69">
        <v>2.6315789473684209E-2</v>
      </c>
      <c r="M74" s="69">
        <v>0.26315789473684209</v>
      </c>
    </row>
    <row r="75" spans="2:13" ht="22.5">
      <c r="B75" s="67" t="s">
        <v>237</v>
      </c>
      <c r="C75" s="68" t="s">
        <v>632</v>
      </c>
      <c r="D75" s="68" t="s">
        <v>639</v>
      </c>
      <c r="E75" s="68" t="str">
        <f t="shared" si="6"/>
        <v>069</v>
      </c>
      <c r="F75" s="68" t="str">
        <f t="shared" si="7"/>
        <v>0015</v>
      </c>
      <c r="G75" s="67">
        <v>587</v>
      </c>
      <c r="H75" s="67">
        <v>538</v>
      </c>
      <c r="I75" s="68" t="str">
        <f t="shared" si="4"/>
        <v xml:space="preserve"> XALPATLÁHUAC</v>
      </c>
      <c r="J75" s="68" t="str">
        <f t="shared" si="5"/>
        <v xml:space="preserve"> ZACATIPA</v>
      </c>
      <c r="K75" s="68" t="s">
        <v>522</v>
      </c>
      <c r="L75" s="69">
        <v>0.36134453781512604</v>
      </c>
      <c r="M75" s="69">
        <v>0.37815126050420167</v>
      </c>
    </row>
    <row r="76" spans="2:13" ht="22.5">
      <c r="B76" s="67" t="s">
        <v>237</v>
      </c>
      <c r="C76" s="68" t="s">
        <v>616</v>
      </c>
      <c r="D76" s="68" t="s">
        <v>640</v>
      </c>
      <c r="E76" s="68" t="str">
        <f t="shared" si="6"/>
        <v>072</v>
      </c>
      <c r="F76" s="68" t="str">
        <f t="shared" si="7"/>
        <v>0043</v>
      </c>
      <c r="G76" s="67">
        <v>136</v>
      </c>
      <c r="H76" s="67">
        <v>115</v>
      </c>
      <c r="I76" s="68" t="str">
        <f t="shared" si="4"/>
        <v xml:space="preserve"> ZAPOTITLÁN TABLAS</v>
      </c>
      <c r="J76" s="68" t="str">
        <f t="shared" si="5"/>
        <v xml:space="preserve"> TRES LAGUNAS</v>
      </c>
      <c r="K76" s="68" t="s">
        <v>523</v>
      </c>
      <c r="L76" s="69">
        <v>0.90322580645161288</v>
      </c>
      <c r="M76" s="69">
        <v>0</v>
      </c>
    </row>
    <row r="77" spans="2:13" ht="22.5">
      <c r="B77" s="67" t="s">
        <v>237</v>
      </c>
      <c r="C77" s="68" t="s">
        <v>641</v>
      </c>
      <c r="D77" s="68" t="s">
        <v>642</v>
      </c>
      <c r="E77" s="68" t="str">
        <f t="shared" si="6"/>
        <v>078</v>
      </c>
      <c r="F77" s="68" t="str">
        <f t="shared" si="7"/>
        <v>0082</v>
      </c>
      <c r="G77" s="67">
        <v>675</v>
      </c>
      <c r="H77" s="67">
        <v>607</v>
      </c>
      <c r="I77" s="68" t="str">
        <f t="shared" si="4"/>
        <v xml:space="preserve"> COCHOAPA EL GRANDE</v>
      </c>
      <c r="J77" s="68" t="str">
        <f t="shared" si="5"/>
        <v xml:space="preserve"> RÍO ENCAJONADO</v>
      </c>
      <c r="K77" s="68" t="s">
        <v>524</v>
      </c>
      <c r="L77" s="69">
        <v>0.20370370370370369</v>
      </c>
      <c r="M77" s="69">
        <v>0</v>
      </c>
    </row>
    <row r="78" spans="2:13" ht="33.75">
      <c r="B78" s="67" t="s">
        <v>237</v>
      </c>
      <c r="C78" s="68" t="s">
        <v>641</v>
      </c>
      <c r="D78" s="68" t="s">
        <v>643</v>
      </c>
      <c r="E78" s="68" t="str">
        <f t="shared" si="6"/>
        <v>078</v>
      </c>
      <c r="F78" s="68" t="str">
        <f t="shared" si="7"/>
        <v>0090</v>
      </c>
      <c r="G78" s="67">
        <v>444</v>
      </c>
      <c r="H78" s="67">
        <v>401</v>
      </c>
      <c r="I78" s="68" t="str">
        <f t="shared" si="4"/>
        <v xml:space="preserve"> COCHOAPA EL GRANDE</v>
      </c>
      <c r="J78" s="68" t="str">
        <f t="shared" si="5"/>
        <v xml:space="preserve"> SAN MIGUEL AMOLTEPEC NUEVO</v>
      </c>
      <c r="K78" s="68" t="s">
        <v>525</v>
      </c>
      <c r="L78" s="69">
        <v>0.90123456790123457</v>
      </c>
      <c r="M78" s="69">
        <v>0.13580246913580246</v>
      </c>
    </row>
    <row r="79" spans="2:13" ht="22.5">
      <c r="B79" s="67" t="s">
        <v>237</v>
      </c>
      <c r="C79" s="68" t="s">
        <v>641</v>
      </c>
      <c r="D79" s="68" t="s">
        <v>644</v>
      </c>
      <c r="E79" s="68" t="str">
        <f t="shared" si="6"/>
        <v>078</v>
      </c>
      <c r="F79" s="68" t="str">
        <f t="shared" si="7"/>
        <v>0092</v>
      </c>
      <c r="G79" s="67">
        <v>235</v>
      </c>
      <c r="H79" s="67">
        <v>208</v>
      </c>
      <c r="I79" s="68" t="str">
        <f t="shared" si="4"/>
        <v xml:space="preserve"> COCHOAPA EL GRANDE</v>
      </c>
      <c r="J79" s="68" t="str">
        <f t="shared" si="5"/>
        <v xml:space="preserve"> SAN PEDRO EL VIEJO</v>
      </c>
      <c r="K79" s="68" t="s">
        <v>526</v>
      </c>
      <c r="L79" s="69">
        <v>0.1875</v>
      </c>
      <c r="M79" s="69">
        <v>0</v>
      </c>
    </row>
    <row r="80" spans="2:13" ht="22.5">
      <c r="B80" s="67" t="s">
        <v>237</v>
      </c>
      <c r="C80" s="68" t="s">
        <v>641</v>
      </c>
      <c r="D80" s="68" t="s">
        <v>645</v>
      </c>
      <c r="E80" s="68" t="str">
        <f t="shared" si="6"/>
        <v>078</v>
      </c>
      <c r="F80" s="68" t="str">
        <f t="shared" si="7"/>
        <v>0093</v>
      </c>
      <c r="G80" s="67">
        <v>1274</v>
      </c>
      <c r="H80" s="67">
        <v>1151</v>
      </c>
      <c r="I80" s="68" t="str">
        <f t="shared" si="4"/>
        <v xml:space="preserve"> COCHOAPA EL GRANDE</v>
      </c>
      <c r="J80" s="68" t="str">
        <f t="shared" si="5"/>
        <v xml:space="preserve"> SAN RAFAEL</v>
      </c>
      <c r="K80" s="68" t="s">
        <v>527</v>
      </c>
      <c r="L80" s="69">
        <v>0.70370370370370372</v>
      </c>
      <c r="M80" s="69">
        <v>9.6296296296296297E-2</v>
      </c>
    </row>
    <row r="81" spans="2:13" ht="33.75">
      <c r="B81" s="67" t="s">
        <v>236</v>
      </c>
      <c r="C81" s="68" t="s">
        <v>646</v>
      </c>
      <c r="D81" s="68" t="s">
        <v>647</v>
      </c>
      <c r="E81" s="68" t="str">
        <f t="shared" si="6"/>
        <v>079</v>
      </c>
      <c r="F81" s="68" t="str">
        <f t="shared" si="7"/>
        <v>0043</v>
      </c>
      <c r="G81" s="67">
        <v>493</v>
      </c>
      <c r="H81" s="67">
        <v>435</v>
      </c>
      <c r="I81" s="68" t="str">
        <f t="shared" si="4"/>
        <v xml:space="preserve"> JOSÉ JOAQUIN DE HERRERA</v>
      </c>
      <c r="J81" s="68" t="str">
        <f t="shared" si="5"/>
        <v xml:space="preserve"> SAN MARCOS IXTLÁHUAC</v>
      </c>
      <c r="K81" s="68" t="s">
        <v>528</v>
      </c>
      <c r="L81" s="69">
        <v>0.72448979591836737</v>
      </c>
      <c r="M81" s="69">
        <v>0.12244897959183673</v>
      </c>
    </row>
    <row r="82" spans="2:13" ht="22.5">
      <c r="B82" s="67" t="s">
        <v>239</v>
      </c>
      <c r="C82" s="68" t="s">
        <v>570</v>
      </c>
      <c r="D82" s="68" t="s">
        <v>648</v>
      </c>
      <c r="E82" s="68" t="str">
        <f t="shared" si="6"/>
        <v>012</v>
      </c>
      <c r="F82" s="68" t="str">
        <f t="shared" si="7"/>
        <v>0075</v>
      </c>
      <c r="G82" s="67">
        <v>173</v>
      </c>
      <c r="H82" s="67">
        <v>161</v>
      </c>
      <c r="I82" s="68" t="str">
        <f t="shared" si="4"/>
        <v xml:space="preserve"> AYUTLA DE LOS LIBRES</v>
      </c>
      <c r="J82" s="68" t="str">
        <f t="shared" si="5"/>
        <v xml:space="preserve"> EL PLATANAR (SAN ANTONIO)</v>
      </c>
      <c r="K82" s="68" t="s">
        <v>529</v>
      </c>
      <c r="L82" s="69">
        <v>0.26666666666666666</v>
      </c>
      <c r="M82" s="69">
        <v>0</v>
      </c>
    </row>
    <row r="83" spans="2:13" ht="22.5">
      <c r="B83" s="67" t="s">
        <v>239</v>
      </c>
      <c r="C83" s="68" t="s">
        <v>570</v>
      </c>
      <c r="D83" s="68" t="s">
        <v>649</v>
      </c>
      <c r="E83" s="68" t="str">
        <f t="shared" si="6"/>
        <v>012</v>
      </c>
      <c r="F83" s="68" t="str">
        <f t="shared" si="7"/>
        <v>0073</v>
      </c>
      <c r="G83" s="67">
        <v>130</v>
      </c>
      <c r="H83" s="67">
        <v>123</v>
      </c>
      <c r="I83" s="68" t="str">
        <f t="shared" si="4"/>
        <v xml:space="preserve"> AYUTLA DE LOS LIBRES</v>
      </c>
      <c r="J83" s="68" t="str">
        <f t="shared" si="5"/>
        <v xml:space="preserve"> EL PIÑAL</v>
      </c>
      <c r="K83" s="68" t="s">
        <v>530</v>
      </c>
      <c r="L83" s="69">
        <v>5.8823529411764705E-2</v>
      </c>
      <c r="M83" s="69">
        <v>0</v>
      </c>
    </row>
    <row r="84" spans="2:13" ht="22.5">
      <c r="B84" s="67" t="s">
        <v>237</v>
      </c>
      <c r="C84" s="68" t="s">
        <v>543</v>
      </c>
      <c r="D84" s="68" t="s">
        <v>650</v>
      </c>
      <c r="E84" s="68" t="str">
        <f t="shared" si="6"/>
        <v>041</v>
      </c>
      <c r="F84" s="68" t="str">
        <f t="shared" si="7"/>
        <v>0033</v>
      </c>
      <c r="G84" s="67">
        <v>159</v>
      </c>
      <c r="H84" s="67">
        <v>138</v>
      </c>
      <c r="I84" s="68" t="str">
        <f t="shared" si="4"/>
        <v xml:space="preserve"> MALINALTEPEC</v>
      </c>
      <c r="J84" s="68" t="str">
        <f t="shared" si="5"/>
        <v xml:space="preserve"> LOMA DEL FAISÁN</v>
      </c>
      <c r="K84" s="68" t="s">
        <v>531</v>
      </c>
      <c r="L84" s="69">
        <v>0</v>
      </c>
      <c r="M84" s="69">
        <v>9.6774193548387094E-2</v>
      </c>
    </row>
    <row r="85" spans="2:13" ht="22.5">
      <c r="B85" s="67" t="s">
        <v>237</v>
      </c>
      <c r="C85" s="68" t="s">
        <v>545</v>
      </c>
      <c r="D85" s="68" t="s">
        <v>651</v>
      </c>
      <c r="E85" s="68" t="str">
        <f t="shared" si="6"/>
        <v>045</v>
      </c>
      <c r="F85" s="68" t="str">
        <f t="shared" si="7"/>
        <v>0072</v>
      </c>
      <c r="G85" s="67">
        <v>109</v>
      </c>
      <c r="H85" s="67">
        <v>67</v>
      </c>
      <c r="I85" s="68" t="str">
        <f t="shared" si="4"/>
        <v xml:space="preserve"> OLINALÁ</v>
      </c>
      <c r="J85" s="68" t="str">
        <f t="shared" si="5"/>
        <v xml:space="preserve"> LOMAS DE TECOJCOYUNCA</v>
      </c>
      <c r="K85" s="68" t="s">
        <v>532</v>
      </c>
      <c r="L85" s="69">
        <v>0</v>
      </c>
      <c r="M85" s="69">
        <v>0.23809523809523808</v>
      </c>
    </row>
    <row r="86" spans="2:13" ht="22.5">
      <c r="B86" s="67" t="s">
        <v>239</v>
      </c>
      <c r="C86" s="68" t="s">
        <v>551</v>
      </c>
      <c r="D86" s="68" t="s">
        <v>652</v>
      </c>
      <c r="E86" s="68" t="str">
        <f t="shared" si="6"/>
        <v>052</v>
      </c>
      <c r="F86" s="68" t="str">
        <f t="shared" si="7"/>
        <v>0095</v>
      </c>
      <c r="G86" s="67">
        <v>171</v>
      </c>
      <c r="H86" s="67">
        <v>155</v>
      </c>
      <c r="I86" s="68" t="str">
        <f t="shared" si="4"/>
        <v xml:space="preserve"> SAN LUIS ACATLÁN</v>
      </c>
      <c r="J86" s="68" t="str">
        <f t="shared" si="5"/>
        <v xml:space="preserve"> EL MANGUITO</v>
      </c>
      <c r="K86" s="68" t="s">
        <v>533</v>
      </c>
      <c r="L86" s="69">
        <v>2.5000000000000001E-2</v>
      </c>
      <c r="M86" s="69">
        <v>2.5000000000000001E-2</v>
      </c>
    </row>
    <row r="87" spans="2:13" ht="22.5">
      <c r="B87" s="67" t="s">
        <v>237</v>
      </c>
      <c r="C87" s="68" t="s">
        <v>616</v>
      </c>
      <c r="D87" s="68" t="s">
        <v>653</v>
      </c>
      <c r="E87" s="68" t="str">
        <f t="shared" si="6"/>
        <v>072</v>
      </c>
      <c r="F87" s="68" t="str">
        <f t="shared" si="7"/>
        <v>0068</v>
      </c>
      <c r="G87" s="67">
        <v>115</v>
      </c>
      <c r="H87" s="67">
        <v>85</v>
      </c>
      <c r="I87" s="68" t="str">
        <f t="shared" si="4"/>
        <v xml:space="preserve"> ZAPOTITLÁN TABLAS</v>
      </c>
      <c r="J87" s="68" t="str">
        <f t="shared" si="5"/>
        <v xml:space="preserve"> PIEDRA ANCHA</v>
      </c>
      <c r="K87" s="68" t="s">
        <v>534</v>
      </c>
      <c r="L87" s="69">
        <v>0.4</v>
      </c>
      <c r="M87" s="69">
        <v>0</v>
      </c>
    </row>
    <row r="88" spans="2:13" ht="22.5">
      <c r="B88" s="67" t="s">
        <v>237</v>
      </c>
      <c r="C88" s="68" t="s">
        <v>560</v>
      </c>
      <c r="D88" s="68" t="s">
        <v>654</v>
      </c>
      <c r="E88" s="68" t="str">
        <f t="shared" si="6"/>
        <v>076</v>
      </c>
      <c r="F88" s="68" t="str">
        <f t="shared" si="7"/>
        <v>0053</v>
      </c>
      <c r="G88" s="67">
        <v>158</v>
      </c>
      <c r="H88" s="67">
        <v>141</v>
      </c>
      <c r="I88" s="68" t="str">
        <f t="shared" si="4"/>
        <v xml:space="preserve"> ACATEPEC</v>
      </c>
      <c r="J88" s="68" t="str">
        <f t="shared" si="5"/>
        <v xml:space="preserve"> LLANO DE LA PAROTA</v>
      </c>
      <c r="K88" s="68" t="s">
        <v>535</v>
      </c>
      <c r="L88" s="69">
        <v>0.42105263157894735</v>
      </c>
      <c r="M88" s="69">
        <v>7.8947368421052627E-2</v>
      </c>
    </row>
    <row r="89" spans="2:13" ht="22.5">
      <c r="B89" s="67" t="s">
        <v>237</v>
      </c>
      <c r="C89" s="68" t="s">
        <v>560</v>
      </c>
      <c r="D89" s="68" t="s">
        <v>655</v>
      </c>
      <c r="E89" s="68" t="str">
        <f t="shared" si="6"/>
        <v>076</v>
      </c>
      <c r="F89" s="68" t="str">
        <f t="shared" si="7"/>
        <v>0107</v>
      </c>
      <c r="G89" s="67">
        <v>121</v>
      </c>
      <c r="H89" s="67">
        <v>104</v>
      </c>
      <c r="I89" s="68" t="str">
        <f t="shared" ref="I89:I94" si="8">RIGHT(C89,LEN(C89)-3)</f>
        <v xml:space="preserve"> ACATEPEC</v>
      </c>
      <c r="J89" s="68" t="str">
        <f t="shared" ref="J89:J94" si="9">RIGHT(D89,LEN(D89)-4)</f>
        <v xml:space="preserve"> OJO DE AGUA</v>
      </c>
      <c r="K89" s="68" t="s">
        <v>536</v>
      </c>
      <c r="L89" s="69">
        <v>0.10526315789473684</v>
      </c>
      <c r="M89" s="69">
        <v>0.15789473684210525</v>
      </c>
    </row>
    <row r="90" spans="2:13" ht="22.5">
      <c r="B90" s="67" t="s">
        <v>237</v>
      </c>
      <c r="C90" s="68" t="s">
        <v>560</v>
      </c>
      <c r="D90" s="68" t="s">
        <v>656</v>
      </c>
      <c r="E90" s="68" t="str">
        <f t="shared" si="6"/>
        <v>076</v>
      </c>
      <c r="F90" s="68" t="str">
        <f t="shared" si="7"/>
        <v>0126</v>
      </c>
      <c r="G90" s="67">
        <v>232</v>
      </c>
      <c r="H90" s="67">
        <v>212</v>
      </c>
      <c r="I90" s="68" t="str">
        <f t="shared" si="8"/>
        <v xml:space="preserve"> ACATEPEC</v>
      </c>
      <c r="J90" s="68" t="str">
        <f t="shared" si="9"/>
        <v xml:space="preserve"> COLONIA TEPEHUAJE</v>
      </c>
      <c r="K90" s="68" t="s">
        <v>537</v>
      </c>
      <c r="L90" s="69">
        <v>0.32608695652173914</v>
      </c>
      <c r="M90" s="69">
        <v>0</v>
      </c>
    </row>
    <row r="91" spans="2:13" ht="22.5">
      <c r="B91" s="67" t="s">
        <v>237</v>
      </c>
      <c r="C91" s="68" t="s">
        <v>641</v>
      </c>
      <c r="D91" s="68" t="s">
        <v>657</v>
      </c>
      <c r="E91" s="68" t="str">
        <f t="shared" si="6"/>
        <v>078</v>
      </c>
      <c r="F91" s="68" t="str">
        <f t="shared" si="7"/>
        <v>0084</v>
      </c>
      <c r="G91" s="67">
        <v>344</v>
      </c>
      <c r="H91" s="67">
        <v>314</v>
      </c>
      <c r="I91" s="68" t="str">
        <f t="shared" si="8"/>
        <v xml:space="preserve"> COCHOAPA EL GRANDE</v>
      </c>
      <c r="J91" s="68" t="str">
        <f t="shared" si="9"/>
        <v xml:space="preserve"> SAN AGUSTÍN EL VIEJO</v>
      </c>
      <c r="K91" s="68" t="s">
        <v>538</v>
      </c>
      <c r="L91" s="69">
        <v>0.45588235294117646</v>
      </c>
      <c r="M91" s="69">
        <v>0.44117647058823528</v>
      </c>
    </row>
    <row r="92" spans="2:13" ht="22.5">
      <c r="B92" s="67" t="s">
        <v>237</v>
      </c>
      <c r="C92" s="68" t="s">
        <v>641</v>
      </c>
      <c r="D92" s="68" t="s">
        <v>644</v>
      </c>
      <c r="E92" s="68" t="str">
        <f t="shared" si="6"/>
        <v>078</v>
      </c>
      <c r="F92" s="68" t="str">
        <f t="shared" si="7"/>
        <v>0092</v>
      </c>
      <c r="G92" s="67">
        <v>235</v>
      </c>
      <c r="H92" s="67">
        <v>208</v>
      </c>
      <c r="I92" s="68" t="str">
        <f t="shared" si="8"/>
        <v xml:space="preserve"> COCHOAPA EL GRANDE</v>
      </c>
      <c r="J92" s="68" t="str">
        <f t="shared" si="9"/>
        <v xml:space="preserve"> SAN PEDRO EL VIEJO</v>
      </c>
      <c r="K92" s="68" t="s">
        <v>539</v>
      </c>
      <c r="L92" s="69">
        <v>0.1875</v>
      </c>
      <c r="M92" s="69">
        <v>0</v>
      </c>
    </row>
    <row r="93" spans="2:13" ht="22.5">
      <c r="B93" s="67" t="s">
        <v>236</v>
      </c>
      <c r="C93" s="68" t="s">
        <v>555</v>
      </c>
      <c r="D93" s="68" t="s">
        <v>658</v>
      </c>
      <c r="E93" s="68" t="str">
        <f t="shared" si="6"/>
        <v>075</v>
      </c>
      <c r="F93" s="68" t="str">
        <f t="shared" si="7"/>
        <v>0004</v>
      </c>
      <c r="G93" s="67">
        <v>951</v>
      </c>
      <c r="H93" s="67">
        <v>880</v>
      </c>
      <c r="I93" s="68" t="str">
        <f t="shared" si="8"/>
        <v xml:space="preserve"> EDUARDO NERI</v>
      </c>
      <c r="J93" s="68" t="str">
        <f t="shared" si="9"/>
        <v xml:space="preserve"> AMEYALTEPEC</v>
      </c>
      <c r="K93" s="68" t="s">
        <v>540</v>
      </c>
      <c r="L93" s="69">
        <v>0.10588235294117647</v>
      </c>
      <c r="M93" s="69">
        <v>0.75294117647058822</v>
      </c>
    </row>
    <row r="94" spans="2:13" ht="22.5">
      <c r="B94" s="67" t="s">
        <v>236</v>
      </c>
      <c r="C94" s="68" t="s">
        <v>555</v>
      </c>
      <c r="D94" s="68" t="s">
        <v>658</v>
      </c>
      <c r="E94" s="68" t="str">
        <f t="shared" si="6"/>
        <v>075</v>
      </c>
      <c r="F94" s="68" t="str">
        <f t="shared" si="7"/>
        <v>0004</v>
      </c>
      <c r="G94" s="67">
        <v>951</v>
      </c>
      <c r="H94" s="67">
        <v>880</v>
      </c>
      <c r="I94" s="68" t="str">
        <f t="shared" si="8"/>
        <v xml:space="preserve"> EDUARDO NERI</v>
      </c>
      <c r="J94" s="68" t="str">
        <f t="shared" si="9"/>
        <v xml:space="preserve"> AMEYALTEPEC</v>
      </c>
      <c r="K94" s="68" t="s">
        <v>541</v>
      </c>
      <c r="L94" s="69">
        <v>0.10588235294117647</v>
      </c>
      <c r="M94" s="69">
        <v>0.75294117647058822</v>
      </c>
    </row>
    <row r="95" spans="2:13">
      <c r="B95" s="70" t="s">
        <v>123</v>
      </c>
      <c r="C95" s="71" t="s">
        <v>659</v>
      </c>
      <c r="D95" s="71" t="s">
        <v>660</v>
      </c>
      <c r="E95" s="71">
        <v>0</v>
      </c>
      <c r="F95" s="71">
        <v>0</v>
      </c>
      <c r="G95" s="70"/>
      <c r="H95" s="70"/>
      <c r="I95" s="71">
        <v>0</v>
      </c>
      <c r="J95" s="71">
        <v>0</v>
      </c>
      <c r="K95" s="71" t="s">
        <v>542</v>
      </c>
      <c r="L95" s="72"/>
      <c r="M95" s="72"/>
    </row>
  </sheetData>
  <autoFilter ref="B5:M9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POA</vt:lpstr>
      <vt:lpstr>RESUMEN - 1-2 PAQUETE</vt:lpstr>
      <vt:lpstr>RESUMEN REGION</vt:lpstr>
      <vt:lpstr>Hoja2</vt:lpstr>
      <vt:lpstr>POA!Área_de_impresión</vt:lpstr>
      <vt:lpstr>'RESUMEN - 1-2 PAQUETE'!Área_de_impresión</vt:lpstr>
      <vt:lpstr>'RESUMEN REGION'!Área_de_impresión</vt:lpstr>
      <vt:lpstr>POA!Títulos_a_imprimir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Martha Tommy</cp:lastModifiedBy>
  <cp:lastPrinted>2017-02-17T18:30:12Z</cp:lastPrinted>
  <dcterms:created xsi:type="dcterms:W3CDTF">2014-09-17T19:58:08Z</dcterms:created>
  <dcterms:modified xsi:type="dcterms:W3CDTF">2017-05-25T18:33:33Z</dcterms:modified>
</cp:coreProperties>
</file>