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9135"/>
  </bookViews>
  <sheets>
    <sheet name="ENERO 17" sheetId="1" r:id="rId1"/>
    <sheet name="FEBRERO 17" sheetId="2" r:id="rId2"/>
    <sheet name="MARZO 17" sheetId="3" r:id="rId3"/>
  </sheets>
  <definedNames>
    <definedName name="_xlnm.Print_Titles" localSheetId="2">'MARZO 17'!$1:$7</definedName>
  </definedNames>
  <calcPr calcId="152511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3"/>
  <c r="E63"/>
  <c r="E183"/>
  <c r="E185"/>
  <c r="F62"/>
  <c r="F63"/>
  <c r="F183"/>
  <c r="F185"/>
  <c r="G62"/>
  <c r="G63"/>
  <c r="G183"/>
  <c r="G185"/>
  <c r="H62"/>
  <c r="H63"/>
  <c r="H183"/>
  <c r="H185"/>
  <c r="I62"/>
  <c r="I63"/>
  <c r="I183"/>
  <c r="I185"/>
  <c r="J62"/>
  <c r="J63"/>
  <c r="J183"/>
  <c r="J185"/>
  <c r="K185"/>
  <c r="K183"/>
  <c r="K176"/>
  <c r="K168"/>
  <c r="K78"/>
  <c r="K71"/>
  <c r="K63"/>
  <c r="K62"/>
  <c r="K40"/>
  <c r="K22"/>
  <c r="K8"/>
  <c r="E40" i="2"/>
  <c r="E137"/>
  <c r="E139"/>
  <c r="F40"/>
  <c r="F137"/>
  <c r="F139"/>
  <c r="G40"/>
  <c r="G137"/>
  <c r="G139"/>
  <c r="H40"/>
  <c r="H137"/>
  <c r="H139"/>
  <c r="I40"/>
  <c r="I137"/>
  <c r="I139"/>
  <c r="J40"/>
  <c r="J137"/>
  <c r="J139"/>
  <c r="K139"/>
  <c r="K137"/>
  <c r="K129"/>
  <c r="K52"/>
  <c r="K48"/>
  <c r="K9"/>
  <c r="K40"/>
  <c r="K41"/>
  <c r="J41"/>
  <c r="I41"/>
  <c r="H41"/>
  <c r="G41"/>
  <c r="F41"/>
  <c r="E41"/>
  <c r="J8" i="1"/>
  <c r="E43"/>
  <c r="F43"/>
  <c r="G43"/>
  <c r="H43"/>
  <c r="I43"/>
  <c r="J43"/>
  <c r="J44"/>
  <c r="E125"/>
  <c r="F125"/>
  <c r="G125"/>
  <c r="H125"/>
  <c r="I125"/>
  <c r="J125"/>
  <c r="J127"/>
  <c r="I127"/>
  <c r="H127"/>
  <c r="G127"/>
  <c r="F127"/>
  <c r="E127"/>
  <c r="J118"/>
  <c r="J110"/>
  <c r="J60"/>
  <c r="J54"/>
  <c r="I44"/>
  <c r="H44"/>
  <c r="G44"/>
  <c r="F44"/>
  <c r="E44"/>
  <c r="J6"/>
</calcChain>
</file>

<file path=xl/sharedStrings.xml><?xml version="1.0" encoding="utf-8"?>
<sst xmlns="http://schemas.openxmlformats.org/spreadsheetml/2006/main" count="780" uniqueCount="280">
  <si>
    <t>PROMOTORA TURÍSTICA DE GUERRERO PROTUR</t>
  </si>
  <si>
    <r>
      <t xml:space="preserve">DIRECCIÓN DE FINANZAS Y ADMINISTRACIÓN  -  </t>
    </r>
    <r>
      <rPr>
        <sz val="11"/>
        <rFont val="Arial"/>
        <family val="2"/>
      </rPr>
      <t>Caja</t>
    </r>
  </si>
  <si>
    <t>REPORTE MENSUAL DE BANCOS CORRESPONDIENTE AL MES DE:</t>
  </si>
  <si>
    <t>ENERO DE 2017</t>
  </si>
  <si>
    <t xml:space="preserve">Caja </t>
  </si>
  <si>
    <t>SCOTIABANK</t>
  </si>
  <si>
    <t>SANTANDER</t>
  </si>
  <si>
    <t>HSBC</t>
  </si>
  <si>
    <t>CTA. CHEQUES M.N. 801313</t>
  </si>
  <si>
    <t>CHEQUES M.N</t>
  </si>
  <si>
    <t>CTA CHEQ  M.N.  4053923025</t>
  </si>
  <si>
    <t>M.N.</t>
  </si>
  <si>
    <t>SALDO INICIAL DEL MES</t>
  </si>
  <si>
    <t>MÁS: DEPÓSITOS</t>
  </si>
  <si>
    <t>FECHA</t>
  </si>
  <si>
    <t>No. DE RECIBO</t>
  </si>
  <si>
    <t>CONCEPTO</t>
  </si>
  <si>
    <t>Reembolsos:</t>
  </si>
  <si>
    <t>DIF. REEMBOLSO PATRICIA HERRERA</t>
  </si>
  <si>
    <t>27/01/2017</t>
  </si>
  <si>
    <t>DIFERENCIA GTOS. A COMPR. IGNACIO ORTÍZ</t>
  </si>
  <si>
    <t>F/220</t>
  </si>
  <si>
    <t>PAGO HOTEL RUU OCTUBRE</t>
  </si>
  <si>
    <t>18/01/2017</t>
  </si>
  <si>
    <t>F/224</t>
  </si>
  <si>
    <t>PAGO HOTEL RRU NOVIEMBRE 2016</t>
  </si>
  <si>
    <t>F/222</t>
  </si>
  <si>
    <t>ARRENDAMIENTO EL ROLLO DIC.</t>
  </si>
  <si>
    <t>Derechos por el uso, gose o explotación de bienes de dominio público:</t>
  </si>
  <si>
    <t>CONSTANCIA DE USO DE SUELO</t>
  </si>
  <si>
    <t>17/01/2017</t>
  </si>
  <si>
    <t>25/01/2017</t>
  </si>
  <si>
    <t>F/226</t>
  </si>
  <si>
    <t>TRABAJOS DE CANALIZACIÓN CABLEMÁS</t>
  </si>
  <si>
    <t>Transferencias Internas y Asignaciones del Sector Pùblico</t>
  </si>
  <si>
    <t>20/01/2017</t>
  </si>
  <si>
    <t>F/219</t>
  </si>
  <si>
    <t>PAGO A VIVIERISTAS DEL MES DE ENERO</t>
  </si>
  <si>
    <t>Subsidios y Subenciones:</t>
  </si>
  <si>
    <t>19/01/2017</t>
  </si>
  <si>
    <t>F/223</t>
  </si>
  <si>
    <t>APOYO EXTRAORDINARIO ENERO</t>
  </si>
  <si>
    <t>Ingresos Financieros:</t>
  </si>
  <si>
    <t>31/01/2017</t>
  </si>
  <si>
    <t xml:space="preserve">          INTERESES GANADOS</t>
  </si>
  <si>
    <t>Prestamos Recibidos de SEFINA:</t>
  </si>
  <si>
    <t>16/01/2017</t>
  </si>
  <si>
    <t>F/217</t>
  </si>
  <si>
    <t>PRÉSTAMO SEFINA</t>
  </si>
  <si>
    <t>F/227</t>
  </si>
  <si>
    <t>PRÉSTAMO SEFINA PARA NÓMINA</t>
  </si>
  <si>
    <t>S</t>
  </si>
  <si>
    <t>SPEI No. 5 TRASPASO ENTRE CUENTAS PROPIAS</t>
  </si>
  <si>
    <t>SPEI No. 8 TRASPASO ENTRE CUENTAS PROPIAS</t>
  </si>
  <si>
    <t>30/01/2017</t>
  </si>
  <si>
    <t>SPEI No. 23 TRASPASO ENTRE CUENTAS PROPIAS</t>
  </si>
  <si>
    <t>TOTAL DEPÓSITOS EN EL MES</t>
  </si>
  <si>
    <t>SUMA</t>
  </si>
  <si>
    <t>MENOS: CHEQUES EXPEDIDOS</t>
  </si>
  <si>
    <t>No. CH</t>
  </si>
  <si>
    <t>BENEFICIARIO</t>
  </si>
  <si>
    <t>Servicios Personales</t>
  </si>
  <si>
    <t>SPEI No. 9 NÓMINA ADMVA. 1RA. QNA. ENERO 2017</t>
  </si>
  <si>
    <t>SPEI No. 24 NÓMINA ADMVA. 2DA. QNA. ENERO</t>
  </si>
  <si>
    <t>SPEI No. 5 LISTA DE RAYA DEL 02 AL 08 ENERO</t>
  </si>
  <si>
    <t>SPEI No. 10 LISTA DE RAYA DEL 09 AL 15 ENERO</t>
  </si>
  <si>
    <t>SPEI No. 14 LISTA DE RAYA 16 AL 22 ENERO</t>
  </si>
  <si>
    <t>SPEI No. 21 LISTA DE RAYA DEL 23 AL 29 DE ENERO</t>
  </si>
  <si>
    <t>Materiales y Suministros</t>
  </si>
  <si>
    <t>SPEI No. 15 ANTICIPO POR ADQ. CARTUCHOS, JOSÉ FDO.</t>
  </si>
  <si>
    <t>SPEI No. 19 ANTICIPO REP. CAMIONETA, CARLOS ALCAZAR</t>
  </si>
  <si>
    <t>26/01/2017</t>
  </si>
  <si>
    <t>SPEI No. 20 PAGO TOTAL CARTUCHOS, JOSÉ FDO. GARCÍA</t>
  </si>
  <si>
    <t>SPEI No. 7 SOPORTE FACTURAC., EOLO MARIANO SALGADO</t>
  </si>
  <si>
    <t>Servicios Generales</t>
  </si>
  <si>
    <t>SPEI No. 12 IMPUESTOS FEDERALES DE NOVIEMBRE</t>
  </si>
  <si>
    <t>SPEI No. 13 APORTACIONES IMSS NOVIEMBRE</t>
  </si>
  <si>
    <t>AB</t>
  </si>
  <si>
    <t>ABONO INTERESES</t>
  </si>
  <si>
    <t>RET</t>
  </si>
  <si>
    <t>RETENCIÓN I.S.R.</t>
  </si>
  <si>
    <t>C</t>
  </si>
  <si>
    <t>COMISIÓN BANCARIA POR USO BANCA ELECTRÓNICA</t>
  </si>
  <si>
    <t>I</t>
  </si>
  <si>
    <t>I.V.A. POR COMISIÓN</t>
  </si>
  <si>
    <t>COMISIÓN BANCARIA POR SPEI</t>
  </si>
  <si>
    <t>COMISIÓN BANCARIA POR SERVICIOS</t>
  </si>
  <si>
    <t>SPEI No. 6 REACTIVACIÓN DOMINIO WEB PORTAL PROTUR</t>
  </si>
  <si>
    <t xml:space="preserve">COMISIÓN BANCARIA POR SERVICIOS </t>
  </si>
  <si>
    <t>13/01/2017</t>
  </si>
  <si>
    <t>SPEI No. 11 REEMBOLSO GASTO GINA LOMELIN</t>
  </si>
  <si>
    <t>PATRICIA HERRERA MIJANGOS</t>
  </si>
  <si>
    <t>REEMBOLSO FONDO FIJO</t>
  </si>
  <si>
    <t>23/01/2017</t>
  </si>
  <si>
    <t>SPEI No. 22 COLEGIATURA DOCTORADO DIC. LIC. NADIM</t>
  </si>
  <si>
    <t>Egresos NO Propios</t>
  </si>
  <si>
    <t>SPEI No. 1 MTTO. ÁREAS VERDES DIC. 2016, VIV. RAYO D.</t>
  </si>
  <si>
    <t>SPEI No. 2 MTTO. ÁREAS VERDES DIC. 2016, VIV. LA EXORA</t>
  </si>
  <si>
    <t>SPEI No. 3 MTTO. ÁREAS VERDES DIC. 2016, VIV. LA POZA</t>
  </si>
  <si>
    <t>24/01/2017</t>
  </si>
  <si>
    <t>SPEI No. 16 MTTO. ÁREAS VERDES ENE., VIV. RAYO DE S.</t>
  </si>
  <si>
    <t>SPEI No. 17 MTTO. ÁREAS VERDES ENE., VIV. LA EXORA</t>
  </si>
  <si>
    <t>SPEI No. 18 MTTO. ÁREAS VERDES ENE., VIV. LA POZA D.</t>
  </si>
  <si>
    <t>TOTAL DE CHEQUES EXPEDIDOS EN EL MES</t>
  </si>
  <si>
    <t>SALDO AL FINAL DEL MES</t>
  </si>
  <si>
    <t>DIRECCIÓN DE FINANZAS Y ADMINISTRACIÓN</t>
  </si>
  <si>
    <t>FEBRERO DE 2017</t>
  </si>
  <si>
    <t xml:space="preserve">CTA. CHEQUES M.N. </t>
  </si>
  <si>
    <t xml:space="preserve">TARJETA DE DÉBITO </t>
  </si>
  <si>
    <t>TOTALES</t>
  </si>
  <si>
    <t>F/230</t>
  </si>
  <si>
    <t>PAGO HOTEL RUU DICIEMBRE 2016</t>
  </si>
  <si>
    <t>22/02/2017</t>
  </si>
  <si>
    <t>F/233</t>
  </si>
  <si>
    <t>PAGO HOTEL RRU ENERO 2017</t>
  </si>
  <si>
    <t>F/225</t>
  </si>
  <si>
    <t>PAGO LA ISLA ENERO 2017</t>
  </si>
  <si>
    <t>PAGO LA ISLA FEBRERO 2017</t>
  </si>
  <si>
    <t>Derechos por el uso, goce o explotación de bienes de dominio público:</t>
  </si>
  <si>
    <t>20/02/2017</t>
  </si>
  <si>
    <t>28/02/2017</t>
  </si>
  <si>
    <t>F/232</t>
  </si>
  <si>
    <t>PAGO A LOS VIVERISTAS FEBRERO</t>
  </si>
  <si>
    <t>13/02/2017</t>
  </si>
  <si>
    <t>F/229</t>
  </si>
  <si>
    <t>APOYO ECONÓMICO FEBRERO</t>
  </si>
  <si>
    <t>INTERESES GANADOS</t>
  </si>
  <si>
    <t>16/02/2017</t>
  </si>
  <si>
    <t>F/231</t>
  </si>
  <si>
    <t>PRÉSTAMO SEFINA MES DE FEBRERO</t>
  </si>
  <si>
    <t>SPEI No. 30 TRASPASO ENTRE CUENTAS PROPIAS</t>
  </si>
  <si>
    <t>SPEI No. 31 TRASPASO A LA TARJETA DE DÉBITO EMPR.</t>
  </si>
  <si>
    <t>SPEI No. 40 TRASPASO ENTRE CUENTAS PROPIAS</t>
  </si>
  <si>
    <t>27/02/2017</t>
  </si>
  <si>
    <t>SPEI No. 51 TRASPASO ENTRE CUENTAS PROPIAS</t>
  </si>
  <si>
    <t>TOTAL DE DEPÓSITOS EN EL MES</t>
  </si>
  <si>
    <t>No. CHEQUE</t>
  </si>
  <si>
    <t>SPEI No. 28 LISTA RAYA 30 ENE AL 05 FEB. 2017</t>
  </si>
  <si>
    <t>SPEI No. 41 NÓMINA ADMVA. 1RA. QNA. FEBRERO</t>
  </si>
  <si>
    <t>SPEI No. 53 NÓMINA ADMVA. 2DA. QNA. FEBRERO</t>
  </si>
  <si>
    <t>SPEI No. 42 TONER PARA DIV. ÁREAS, JOSÉ FDO. GARCÍA</t>
  </si>
  <si>
    <t>SPEI No. 46 SUMINISTRO PAPELERÍA, OFFICE DEPOT, S.A.</t>
  </si>
  <si>
    <t>SPEI No. 25 REEMBOLSO GASTO LIC. IGNACIO ORTÍZ</t>
  </si>
  <si>
    <t>COMISIÓN BANCARIA POR CHEQUES PAGADOS</t>
  </si>
  <si>
    <t>I.V.A.POR COMISIÓN</t>
  </si>
  <si>
    <t>SPEI No. 26 PRIMA DE SEGURO FORD FUSION, QUALITAS</t>
  </si>
  <si>
    <t>SPEI No. 27 REEMBOLSO GASTO DR. OSCAR ATHIÉ</t>
  </si>
  <si>
    <t>CHEQUE CANCELADO</t>
  </si>
  <si>
    <t>JOSÉ DE JESÚS VILLALBA BORBOLLA</t>
  </si>
  <si>
    <t>REEMBOLSO VIÁTICOS</t>
  </si>
  <si>
    <t>SPEI No. 29 DEVOLUCIÓN RECURSOS NO EJERCIDOS</t>
  </si>
  <si>
    <t>SPEI No. 32 ACTUALIZACIÓN SISTEMA NOI 8</t>
  </si>
  <si>
    <t>SPEI No. 33 REEMBOLSO GASTO LIC. MANLIO FAVIO PANO</t>
  </si>
  <si>
    <t>SPEI No. 34 REEMBOLSO GASTO LIC. NADIM SAAB</t>
  </si>
  <si>
    <t>COMISIÓN COBRADA POR EL BANCO EN LA TDE</t>
  </si>
  <si>
    <t>SPEI No. 35 ANTICIPO CONSULTORES EMPRESARIALES</t>
  </si>
  <si>
    <t>RADIOMOVIL DIPSA, S.A. DE C.V.</t>
  </si>
  <si>
    <t>SERV. TELEFONÍA CEL.</t>
  </si>
  <si>
    <t>SPEI No. 36 ENERGÍA ELÉCTRICA ENERO 2017</t>
  </si>
  <si>
    <t>SPEI No. 37 FIANZA DE FIDELIDAD, AFIANZADORA SOFIMEX</t>
  </si>
  <si>
    <t>SPEI No. 38 COPIAS JUICIO 462/2012 CTRO. FOTOCOP. JUB.</t>
  </si>
  <si>
    <t>14/02/2017</t>
  </si>
  <si>
    <t>CRUZ ROJA MEXICANA</t>
  </si>
  <si>
    <t>APOYO A LA CRUZ ROJA</t>
  </si>
  <si>
    <t>15/02/2017</t>
  </si>
  <si>
    <t>SPEI No. 39 FUMIGAC. OFICINAS, CARLOS VALCARCEL</t>
  </si>
  <si>
    <t>17/02/2017</t>
  </si>
  <si>
    <t>SPEI No. 43 RENTA COPIADORA, AMISTAD RAVOL, S.A.</t>
  </si>
  <si>
    <t>SPEI No: 44 ARRENDAM. BODEGA ENERO, YAMEL AHINET</t>
  </si>
  <si>
    <t>SPEI No. 45 FUGA Y AJUSTE GAS AIRE, AZR INSTALAC., S.A.</t>
  </si>
  <si>
    <t>SPEI No. 47 ASESORÍA A PROYECTOS ENE., IGNACIO ARÉV.</t>
  </si>
  <si>
    <t>21/02/2017</t>
  </si>
  <si>
    <t>SPEI No. 48 REEMBOLSO GASTOS LIC. VILLALBA</t>
  </si>
  <si>
    <t>SPEI No. 49 REEMBOLSO DE GASTOS LIC. GEORGINA LOM.</t>
  </si>
  <si>
    <t>SPEI No. 50 COLEG. DOCTORADO ENE. LIC. NADIM</t>
  </si>
  <si>
    <t>23/02/2017</t>
  </si>
  <si>
    <t>24/02/2017</t>
  </si>
  <si>
    <t>SPEI No. 52 F/458 DICTÁMENES, CTRO. DE INV. EN CRIM.</t>
  </si>
  <si>
    <t>COMISIÓN POR CHEQUES GIRADOS</t>
  </si>
  <si>
    <t>D</t>
  </si>
  <si>
    <t>DEVOLUCIÓN DE COMISIÓN COBRADA EN LA TDE</t>
  </si>
  <si>
    <t>MARZO DE 2017</t>
  </si>
  <si>
    <t>29/03/2017</t>
  </si>
  <si>
    <t>DEVOLUCIÓN VIÁTICOS LIC. SALAS</t>
  </si>
  <si>
    <t>DEVOLUC. GASTOS A COMPR. NADIM SAAB</t>
  </si>
  <si>
    <t>31/03/2017</t>
  </si>
  <si>
    <t>DIF. UNIFORMES NADIM SAAB</t>
  </si>
  <si>
    <t>F/236</t>
  </si>
  <si>
    <t>PAGO LA ISLA MARZO 2017</t>
  </si>
  <si>
    <t>30/03/2017</t>
  </si>
  <si>
    <t>F/242</t>
  </si>
  <si>
    <t>PAGO HOTEL RRU MARZO 2017</t>
  </si>
  <si>
    <t>F/237</t>
  </si>
  <si>
    <t>PAGO HOTEL RUU FEBRERO</t>
  </si>
  <si>
    <t>Productos de Tipo Corrienre</t>
  </si>
  <si>
    <t>27/03/2017</t>
  </si>
  <si>
    <t>F/240</t>
  </si>
  <si>
    <t>PAGO EL ROLLO ENERO 2017</t>
  </si>
  <si>
    <t>F/241</t>
  </si>
  <si>
    <t>PAGO EL ROLLO FEBRERO 2017</t>
  </si>
  <si>
    <t>13/03/2017</t>
  </si>
  <si>
    <t>23/03/2017</t>
  </si>
  <si>
    <t>Transferencias</t>
  </si>
  <si>
    <t>24/03/2017</t>
  </si>
  <si>
    <t>F/239</t>
  </si>
  <si>
    <t>PAGO A VIVERISTAS MARZO</t>
  </si>
  <si>
    <t>Subsidios y Subenciones</t>
  </si>
  <si>
    <t>14/03/2017</t>
  </si>
  <si>
    <t>F/235</t>
  </si>
  <si>
    <t>APOYO EXTRAORDINARIO MARZO</t>
  </si>
  <si>
    <t>Ingresos Financieros</t>
  </si>
  <si>
    <t>Prestamos Recibidos</t>
  </si>
  <si>
    <t>16/03/2017</t>
  </si>
  <si>
    <t>F/238</t>
  </si>
  <si>
    <t>RECURSOS PARA NÓMINA MES DE MARZO</t>
  </si>
  <si>
    <t>Otros Ingresos:</t>
  </si>
  <si>
    <t>17/03/2017</t>
  </si>
  <si>
    <t>AVALÚO INDAABIN</t>
  </si>
  <si>
    <t>22/03/2017</t>
  </si>
  <si>
    <t>PAGO ASEGURADORA POR SINIESTRO</t>
  </si>
  <si>
    <t>DEPÓSITO DE PRUEBA</t>
  </si>
  <si>
    <t>SPEI No. 67 TRASPASO ENTRE CUENTAS PROPIAS</t>
  </si>
  <si>
    <t>SPEI No. 68 TRASPASO ENTRE CUENTAS PROPIAS</t>
  </si>
  <si>
    <t>28/03/2017</t>
  </si>
  <si>
    <t>SPEI No. 84 TRASPASO ENTRE CUENTAS PROPIAS</t>
  </si>
  <si>
    <t>SPEI No. 69 NÓMINA ADMVA. 1RA. QNA. MARZO</t>
  </si>
  <si>
    <t>SPEI No. 89 NÓMINA ADMVA. 2DA. QNA. MARZO</t>
  </si>
  <si>
    <t>SPEI No. 99 NÓMINA 2DA. QNA. MZO. ANTONIA TAPIA</t>
  </si>
  <si>
    <t>SPEI No. 82 COMPRA PINTURA, GPO. COMERCIAL CREO EN</t>
  </si>
  <si>
    <t>SPEI No. 96 SUMINISTRO PAPELERÍA, OFFICE DEPOT DE M.</t>
  </si>
  <si>
    <t>SPEI No. 85 COMPLEM. REP. COLORADO 2007, CARLOS ALC.</t>
  </si>
  <si>
    <t>SPEI No. 65 81 PZAS. BANDERAS, CORPORAC. EFICÁZ UNO</t>
  </si>
  <si>
    <t>SPEI No. 74 GASTOS A COMPROBAR MIGUEL RAMOS</t>
  </si>
  <si>
    <t>SPEI No. 57 GASTOS A COMPROBAR LIC. NADIM SAAB</t>
  </si>
  <si>
    <t>SPEI No. 58 REEMBOLSO DE GASTOS DR. OSCAR ATHIÉ</t>
  </si>
  <si>
    <t>SPEI No. 59 REEMBOLSO DE GASTOS LIC. VILLALBA</t>
  </si>
  <si>
    <t>SPEI No. 60 REEMBOLSO DE GASTOS VÍCTOR SALAS BELLO</t>
  </si>
  <si>
    <t>SPEI No. 61 REEMBOLSO GASTOS LIC. NADIM</t>
  </si>
  <si>
    <t>SPEI No. 62 REEMBOLSO GASTOS LIC. VILLALBA</t>
  </si>
  <si>
    <t>RADIOMÓVIL DIPSA, S.A. DE C.V.</t>
  </si>
  <si>
    <t>SERV. TELEF. CELULAR</t>
  </si>
  <si>
    <t>C.F.E.</t>
  </si>
  <si>
    <t>ENERG. ELÉCTR. FEBRERO</t>
  </si>
  <si>
    <t>SPEI No. 63 GASTOS A COMPROBAR VÍCTOR SALAS BELLO</t>
  </si>
  <si>
    <t>SPEI No. 64 GASTOS A COMPROBAR MIGUEL RAMOS</t>
  </si>
  <si>
    <t>SPEI No. 66 REEMBOLSO GASTOS VÍCTOR SALAS</t>
  </si>
  <si>
    <t>15/03/2017</t>
  </si>
  <si>
    <t>SPEI No. 72 REEMBOLOS DE GASTOS LIC. VILLALBA</t>
  </si>
  <si>
    <t>SPEI No. 73 COLEGIAT. FEBRERO DOCTORADO LIC. NADIM</t>
  </si>
  <si>
    <t>21/03/2017</t>
  </si>
  <si>
    <t>SPEI No. 75 REEMBOLSO GASTOS DR. OSCAR ATHIÉ</t>
  </si>
  <si>
    <t>SPEI No. 76 ASESORÍA PROY. FEBR. IGNACIO ARÉVALO</t>
  </si>
  <si>
    <t>CANCELADO</t>
  </si>
  <si>
    <t>SPEI No. 77 REEMBOLSO GASTO DR. OSCAR ATHIÉ</t>
  </si>
  <si>
    <t>SPEI No. 78 REEMBOLSO GASTOS LIC. NADIM</t>
  </si>
  <si>
    <t>SPEI No. 79 GASTOS A COMPROBAR ESTHELA ARIZMENDI</t>
  </si>
  <si>
    <t>SPEI No. 80 GASTOS A COMPROBAR LIC. SALAS</t>
  </si>
  <si>
    <t>SPEI No. 81 COMPLEMENTO VIÁTICOS VÍCTOR SALAS</t>
  </si>
  <si>
    <t>SPEI No. 83 REEMBOLSO GASTOS LIC. NADIM</t>
  </si>
  <si>
    <t>RAFAEL GÓMEZ RODRÍGUEZ</t>
  </si>
  <si>
    <t>TENENCIA VEHÍCULOS</t>
  </si>
  <si>
    <t>TESORERÍA DE LA FEDERACIÓN</t>
  </si>
  <si>
    <t>HONORARIOS POR AVALÚO</t>
  </si>
  <si>
    <t>SPEI No. 86 REEMBOLSO GASTOS LIC. NADIM</t>
  </si>
  <si>
    <t>SPEI No. 87 REEMBOLSO DE GASTOS LIC. VILLALBA</t>
  </si>
  <si>
    <t>SPEI No. 88 REEMBOLSO DE GASTOS LIC. MANLIO FAVIO</t>
  </si>
  <si>
    <t>SPEI No. 93 RENTA COPIADORA 04 MZO.-03 ABR., AMISTAD</t>
  </si>
  <si>
    <t>SPEI No. 94 ARRENDAM. BODEGA FEBR. Y MZO., YAMEL A,</t>
  </si>
  <si>
    <t>SPEI No. 95 VIGILANCIA ENERO, MUNICIPIO DE ACAP.</t>
  </si>
  <si>
    <t>SPEI No. 97 TARJETAS DE PRESENT.  Y COPIAS, DIGIROYAL</t>
  </si>
  <si>
    <t>SPEI No. 98 CERTIF. COPIAS Y PODER GRAL., SAMANTHA S</t>
  </si>
  <si>
    <t>SPEI No. 70 APORTAC. Y AMORT. INFONAVIT 6to. BIM 2016</t>
  </si>
  <si>
    <t>SPEI No. 71 APORTAC. Y AMORT. IMSS DIC. Y 6to. BIM. 2016</t>
  </si>
  <si>
    <t>De Transferencias</t>
  </si>
  <si>
    <t>SPEI No. 54 MTTO. ÁREAS VERDES FEB. VIV. RAYO DE SOL</t>
  </si>
  <si>
    <t>SPEI No. 55 MTTO. ÁREAS VERDES FEB. VIV. LA EXORA</t>
  </si>
  <si>
    <t>SPEI No. 56 MTTO. ÁREAS VERDES FEB. VIV. LA POZA D.</t>
  </si>
  <si>
    <t>SPEI No. 90 MTTO. ÁREAS VERDES MZO., VIV. RAYO DE SOL</t>
  </si>
  <si>
    <t>SPEI No. 91 MTTO. ÁREAS VERDES MZO., VIV. LA EXORA</t>
  </si>
  <si>
    <t>SPEI No. 92 MTTO. ÁREAS VERDES MZO., VIV. LA POZA D.</t>
  </si>
</sst>
</file>

<file path=xl/styles.xml><?xml version="1.0" encoding="utf-8"?>
<styleSheet xmlns="http://schemas.openxmlformats.org/spreadsheetml/2006/main">
  <numFmts count="4">
    <numFmt numFmtId="164" formatCode="[$$-80A]#,##0.0000"/>
    <numFmt numFmtId="165" formatCode="[$$-80A]#,##0.00"/>
    <numFmt numFmtId="166" formatCode="_-* #,##0.00\ &quot;$&quot;_-;\-* #,##0.00\ &quot;$&quot;_-;_-* &quot;-&quot;??\ &quot;$&quot;_-;_-@_-"/>
    <numFmt numFmtId="167" formatCode="[$$-80A]#,##0.00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b/>
      <i/>
      <u/>
      <sz val="10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7"/>
      <color indexed="8"/>
      <name val="Times New Roman"/>
      <family val="1"/>
    </font>
    <font>
      <b/>
      <sz val="6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8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u/>
      <sz val="8"/>
      <name val="Arial"/>
      <family val="2"/>
    </font>
    <font>
      <b/>
      <u/>
      <sz val="10"/>
      <name val="Arial"/>
      <family val="2"/>
    </font>
    <font>
      <b/>
      <u/>
      <sz val="10"/>
      <color rgb="FF00000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Times New Roman"/>
      <family val="1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theme="0" tint="-0.24994659260841701"/>
      </top>
      <bottom/>
      <diagonal/>
    </border>
    <border>
      <left/>
      <right style="thin">
        <color indexed="64"/>
      </right>
      <top style="hair">
        <color theme="0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/>
      <right style="thin">
        <color indexed="64"/>
      </right>
      <top/>
      <bottom style="hair">
        <color theme="0" tint="-0.24994659260841701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theme="0" tint="-0.24994659260841701"/>
      </bottom>
      <diagonal/>
    </border>
    <border>
      <left style="thin">
        <color theme="1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1"/>
      </left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hair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164" fontId="0" fillId="0" borderId="0"/>
    <xf numFmtId="166" fontId="1" fillId="0" borderId="0" applyFont="0" applyFill="0" applyBorder="0" applyAlignment="0" applyProtection="0"/>
  </cellStyleXfs>
  <cellXfs count="179">
    <xf numFmtId="164" fontId="0" fillId="0" borderId="0" xfId="0"/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right"/>
    </xf>
    <xf numFmtId="164" fontId="7" fillId="0" borderId="2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right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165" fontId="11" fillId="0" borderId="1" xfId="0" applyNumberFormat="1" applyFont="1" applyFill="1" applyBorder="1" applyAlignment="1">
      <alignment horizontal="right"/>
    </xf>
    <xf numFmtId="165" fontId="13" fillId="0" borderId="0" xfId="1" applyNumberFormat="1" applyFont="1" applyFill="1" applyBorder="1" applyAlignment="1">
      <alignment horizontal="right"/>
    </xf>
    <xf numFmtId="164" fontId="14" fillId="0" borderId="0" xfId="1" applyNumberFormat="1" applyFont="1" applyFill="1" applyBorder="1" applyAlignment="1">
      <alignment horizontal="right"/>
    </xf>
    <xf numFmtId="164" fontId="15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center"/>
    </xf>
    <xf numFmtId="165" fontId="11" fillId="0" borderId="5" xfId="0" applyNumberFormat="1" applyFont="1" applyFill="1" applyBorder="1" applyAlignment="1">
      <alignment horizontal="right"/>
    </xf>
    <xf numFmtId="165" fontId="11" fillId="0" borderId="6" xfId="0" applyNumberFormat="1" applyFont="1" applyFill="1" applyBorder="1" applyAlignment="1">
      <alignment horizontal="right"/>
    </xf>
    <xf numFmtId="165" fontId="11" fillId="0" borderId="7" xfId="0" applyNumberFormat="1" applyFont="1" applyFill="1" applyBorder="1" applyAlignment="1">
      <alignment horizontal="right"/>
    </xf>
    <xf numFmtId="164" fontId="9" fillId="0" borderId="8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5" fontId="13" fillId="0" borderId="11" xfId="1" applyNumberFormat="1" applyFont="1" applyFill="1" applyBorder="1" applyAlignment="1">
      <alignment horizontal="right"/>
    </xf>
    <xf numFmtId="165" fontId="9" fillId="0" borderId="12" xfId="1" applyNumberFormat="1" applyFont="1" applyFill="1" applyBorder="1" applyAlignment="1">
      <alignment horizontal="right"/>
    </xf>
    <xf numFmtId="165" fontId="9" fillId="0" borderId="13" xfId="1" applyNumberFormat="1" applyFont="1" applyFill="1" applyBorder="1" applyAlignment="1">
      <alignment horizontal="right"/>
    </xf>
    <xf numFmtId="165" fontId="9" fillId="0" borderId="14" xfId="1" applyNumberFormat="1" applyFont="1" applyFill="1" applyBorder="1" applyAlignment="1">
      <alignment horizontal="right"/>
    </xf>
    <xf numFmtId="14" fontId="9" fillId="0" borderId="15" xfId="0" applyNumberFormat="1" applyFont="1" applyBorder="1" applyAlignment="1">
      <alignment horizontal="right"/>
    </xf>
    <xf numFmtId="0" fontId="9" fillId="0" borderId="15" xfId="0" applyNumberFormat="1" applyFont="1" applyBorder="1" applyAlignment="1">
      <alignment horizontal="right"/>
    </xf>
    <xf numFmtId="164" fontId="16" fillId="0" borderId="15" xfId="0" applyNumberFormat="1" applyFont="1" applyFill="1" applyBorder="1" applyAlignment="1">
      <alignment horizontal="left"/>
    </xf>
    <xf numFmtId="164" fontId="9" fillId="0" borderId="16" xfId="0" applyNumberFormat="1" applyFont="1" applyBorder="1" applyAlignment="1">
      <alignment horizontal="left"/>
    </xf>
    <xf numFmtId="165" fontId="13" fillId="0" borderId="17" xfId="0" applyNumberFormat="1" applyFont="1" applyFill="1" applyBorder="1" applyAlignment="1">
      <alignment horizontal="right"/>
    </xf>
    <xf numFmtId="165" fontId="13" fillId="0" borderId="12" xfId="0" applyNumberFormat="1" applyFont="1" applyFill="1" applyBorder="1" applyAlignment="1">
      <alignment horizontal="right"/>
    </xf>
    <xf numFmtId="165" fontId="13" fillId="0" borderId="14" xfId="0" applyNumberFormat="1" applyFont="1" applyFill="1" applyBorder="1" applyAlignment="1">
      <alignment horizontal="right"/>
    </xf>
    <xf numFmtId="164" fontId="13" fillId="0" borderId="0" xfId="1" applyNumberFormat="1" applyFont="1" applyFill="1" applyBorder="1" applyAlignment="1">
      <alignment horizontal="right"/>
    </xf>
    <xf numFmtId="164" fontId="9" fillId="0" borderId="15" xfId="0" applyNumberFormat="1" applyFont="1" applyBorder="1" applyAlignment="1">
      <alignment horizontal="left"/>
    </xf>
    <xf numFmtId="164" fontId="9" fillId="0" borderId="8" xfId="0" applyNumberFormat="1" applyFont="1" applyBorder="1" applyAlignment="1">
      <alignment horizontal="left"/>
    </xf>
    <xf numFmtId="164" fontId="9" fillId="0" borderId="10" xfId="0" applyNumberFormat="1" applyFont="1" applyBorder="1" applyAlignment="1">
      <alignment horizontal="left"/>
    </xf>
    <xf numFmtId="164" fontId="9" fillId="0" borderId="18" xfId="0" applyNumberFormat="1" applyFont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164" fontId="16" fillId="0" borderId="8" xfId="0" applyNumberFormat="1" applyFont="1" applyBorder="1" applyAlignment="1">
      <alignment horizontal="left"/>
    </xf>
    <xf numFmtId="164" fontId="9" fillId="0" borderId="0" xfId="0" applyNumberFormat="1" applyFont="1" applyBorder="1" applyAlignment="1">
      <alignment horizontal="left"/>
    </xf>
    <xf numFmtId="164" fontId="18" fillId="0" borderId="0" xfId="0" applyNumberFormat="1" applyFont="1" applyAlignment="1">
      <alignment horizontal="left"/>
    </xf>
    <xf numFmtId="164" fontId="16" fillId="0" borderId="0" xfId="0" applyNumberFormat="1" applyFont="1" applyAlignment="1">
      <alignment horizontal="left"/>
    </xf>
    <xf numFmtId="164" fontId="9" fillId="0" borderId="17" xfId="0" applyNumberFormat="1" applyFont="1" applyBorder="1" applyAlignment="1">
      <alignment horizontal="right"/>
    </xf>
    <xf numFmtId="164" fontId="9" fillId="0" borderId="22" xfId="0" applyNumberFormat="1" applyFont="1" applyBorder="1" applyAlignment="1">
      <alignment horizontal="right"/>
    </xf>
    <xf numFmtId="164" fontId="9" fillId="0" borderId="12" xfId="0" applyNumberFormat="1" applyFont="1" applyBorder="1" applyAlignment="1">
      <alignment horizontal="right"/>
    </xf>
    <xf numFmtId="164" fontId="9" fillId="0" borderId="23" xfId="0" applyNumberFormat="1" applyFont="1" applyBorder="1" applyAlignment="1">
      <alignment horizontal="right"/>
    </xf>
    <xf numFmtId="165" fontId="13" fillId="0" borderId="24" xfId="0" applyNumberFormat="1" applyFont="1" applyFill="1" applyBorder="1" applyAlignment="1">
      <alignment horizontal="right"/>
    </xf>
    <xf numFmtId="165" fontId="13" fillId="0" borderId="25" xfId="0" applyNumberFormat="1" applyFont="1" applyFill="1" applyBorder="1" applyAlignment="1">
      <alignment horizontal="right"/>
    </xf>
    <xf numFmtId="165" fontId="13" fillId="0" borderId="26" xfId="0" applyNumberFormat="1" applyFont="1" applyFill="1" applyBorder="1" applyAlignment="1">
      <alignment horizontal="right"/>
    </xf>
    <xf numFmtId="165" fontId="13" fillId="0" borderId="27" xfId="0" applyNumberFormat="1" applyFont="1" applyFill="1" applyBorder="1" applyAlignment="1">
      <alignment horizontal="right"/>
    </xf>
    <xf numFmtId="164" fontId="16" fillId="0" borderId="0" xfId="0" applyNumberFormat="1" applyFont="1" applyFill="1" applyAlignment="1">
      <alignment horizontal="left"/>
    </xf>
    <xf numFmtId="164" fontId="9" fillId="0" borderId="28" xfId="0" applyNumberFormat="1" applyFont="1" applyBorder="1" applyAlignment="1">
      <alignment horizontal="right"/>
    </xf>
    <xf numFmtId="165" fontId="13" fillId="0" borderId="16" xfId="0" applyNumberFormat="1" applyFont="1" applyFill="1" applyBorder="1" applyAlignment="1"/>
    <xf numFmtId="14" fontId="9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left"/>
    </xf>
    <xf numFmtId="165" fontId="13" fillId="0" borderId="29" xfId="0" applyNumberFormat="1" applyFont="1" applyFill="1" applyBorder="1" applyAlignment="1">
      <alignment horizontal="right"/>
    </xf>
    <xf numFmtId="165" fontId="13" fillId="0" borderId="30" xfId="0" applyNumberFormat="1" applyFont="1" applyFill="1" applyBorder="1" applyAlignment="1">
      <alignment horizontal="right"/>
    </xf>
    <xf numFmtId="164" fontId="4" fillId="0" borderId="0" xfId="0" applyNumberFormat="1" applyFont="1" applyAlignment="1">
      <alignment horizontal="center"/>
    </xf>
    <xf numFmtId="165" fontId="13" fillId="0" borderId="31" xfId="0" applyNumberFormat="1" applyFont="1" applyFill="1" applyBorder="1" applyAlignment="1">
      <alignment horizontal="right"/>
    </xf>
    <xf numFmtId="165" fontId="13" fillId="0" borderId="32" xfId="0" applyNumberFormat="1" applyFont="1" applyFill="1" applyBorder="1" applyAlignment="1">
      <alignment horizontal="right"/>
    </xf>
    <xf numFmtId="165" fontId="13" fillId="0" borderId="33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horizontal="right"/>
    </xf>
    <xf numFmtId="165" fontId="11" fillId="0" borderId="34" xfId="0" applyNumberFormat="1" applyFont="1" applyFill="1" applyBorder="1" applyAlignment="1">
      <alignment horizontal="right"/>
    </xf>
    <xf numFmtId="164" fontId="9" fillId="0" borderId="15" xfId="0" applyNumberFormat="1" applyFont="1" applyBorder="1" applyAlignment="1">
      <alignment horizontal="center"/>
    </xf>
    <xf numFmtId="165" fontId="13" fillId="0" borderId="35" xfId="1" applyNumberFormat="1" applyFont="1" applyFill="1" applyBorder="1" applyAlignment="1">
      <alignment horizontal="right"/>
    </xf>
    <xf numFmtId="165" fontId="9" fillId="0" borderId="35" xfId="1" applyNumberFormat="1" applyFont="1" applyFill="1" applyBorder="1" applyAlignment="1">
      <alignment horizontal="right"/>
    </xf>
    <xf numFmtId="164" fontId="19" fillId="0" borderId="15" xfId="0" applyNumberFormat="1" applyFont="1" applyBorder="1" applyAlignment="1">
      <alignment horizontal="center"/>
    </xf>
    <xf numFmtId="165" fontId="13" fillId="0" borderId="36" xfId="0" applyNumberFormat="1" applyFont="1" applyFill="1" applyBorder="1" applyAlignment="1">
      <alignment horizontal="right"/>
    </xf>
    <xf numFmtId="165" fontId="13" fillId="0" borderId="37" xfId="0" applyNumberFormat="1" applyFont="1" applyFill="1" applyBorder="1" applyAlignment="1">
      <alignment horizontal="right"/>
    </xf>
    <xf numFmtId="165" fontId="13" fillId="0" borderId="38" xfId="0" applyNumberFormat="1" applyFont="1" applyFill="1" applyBorder="1" applyAlignment="1">
      <alignment horizontal="right"/>
    </xf>
    <xf numFmtId="165" fontId="13" fillId="0" borderId="39" xfId="0" applyNumberFormat="1" applyFont="1" applyFill="1" applyBorder="1" applyAlignment="1">
      <alignment horizontal="right"/>
    </xf>
    <xf numFmtId="167" fontId="9" fillId="0" borderId="15" xfId="0" applyNumberFormat="1" applyFont="1" applyBorder="1" applyAlignment="1">
      <alignment horizontal="center"/>
    </xf>
    <xf numFmtId="167" fontId="19" fillId="0" borderId="15" xfId="0" applyNumberFormat="1" applyFont="1" applyBorder="1" applyAlignment="1">
      <alignment horizontal="center"/>
    </xf>
    <xf numFmtId="167" fontId="9" fillId="0" borderId="8" xfId="0" applyNumberFormat="1" applyFont="1" applyBorder="1" applyAlignment="1">
      <alignment horizontal="center"/>
    </xf>
    <xf numFmtId="167" fontId="13" fillId="0" borderId="35" xfId="1" applyNumberFormat="1" applyFont="1" applyFill="1" applyBorder="1" applyAlignment="1">
      <alignment horizontal="right"/>
    </xf>
    <xf numFmtId="167" fontId="9" fillId="0" borderId="35" xfId="1" applyNumberFormat="1" applyFont="1" applyFill="1" applyBorder="1" applyAlignment="1">
      <alignment horizontal="right"/>
    </xf>
    <xf numFmtId="167" fontId="9" fillId="0" borderId="0" xfId="0" applyNumberFormat="1" applyFont="1" applyAlignment="1">
      <alignment horizontal="right"/>
    </xf>
    <xf numFmtId="165" fontId="13" fillId="0" borderId="40" xfId="0" applyNumberFormat="1" applyFont="1" applyFill="1" applyBorder="1" applyAlignment="1">
      <alignment horizontal="right"/>
    </xf>
    <xf numFmtId="165" fontId="13" fillId="0" borderId="41" xfId="0" applyNumberFormat="1" applyFont="1" applyFill="1" applyBorder="1" applyAlignment="1">
      <alignment horizontal="right"/>
    </xf>
    <xf numFmtId="14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/>
    </xf>
    <xf numFmtId="165" fontId="13" fillId="0" borderId="42" xfId="0" applyNumberFormat="1" applyFont="1" applyFill="1" applyBorder="1" applyAlignment="1">
      <alignment horizontal="right"/>
    </xf>
    <xf numFmtId="165" fontId="13" fillId="0" borderId="43" xfId="0" applyNumberFormat="1" applyFont="1" applyFill="1" applyBorder="1" applyAlignment="1">
      <alignment horizontal="right"/>
    </xf>
    <xf numFmtId="165" fontId="13" fillId="0" borderId="35" xfId="0" applyNumberFormat="1" applyFont="1" applyFill="1" applyBorder="1" applyAlignment="1">
      <alignment horizontal="right"/>
    </xf>
    <xf numFmtId="164" fontId="13" fillId="0" borderId="0" xfId="1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165" fontId="13" fillId="0" borderId="44" xfId="0" applyNumberFormat="1" applyFont="1" applyFill="1" applyBorder="1" applyAlignment="1">
      <alignment horizontal="right"/>
    </xf>
    <xf numFmtId="165" fontId="9" fillId="0" borderId="0" xfId="0" applyNumberFormat="1" applyFont="1" applyFill="1" applyAlignment="1">
      <alignment horizontal="right"/>
    </xf>
    <xf numFmtId="164" fontId="20" fillId="0" borderId="0" xfId="0" applyNumberFormat="1" applyFont="1" applyAlignment="1">
      <alignment horizontal="left"/>
    </xf>
    <xf numFmtId="164" fontId="15" fillId="0" borderId="0" xfId="0" applyNumberFormat="1" applyFont="1" applyAlignment="1">
      <alignment horizontal="left"/>
    </xf>
    <xf numFmtId="164" fontId="5" fillId="4" borderId="1" xfId="0" applyNumberFormat="1" applyFont="1" applyFill="1" applyBorder="1" applyAlignment="1">
      <alignment horizontal="center" vertical="center" wrapText="1"/>
    </xf>
    <xf numFmtId="164" fontId="5" fillId="5" borderId="45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8" fillId="6" borderId="1" xfId="0" applyNumberFormat="1" applyFont="1" applyFill="1" applyBorder="1" applyAlignment="1">
      <alignment horizontal="center" vertical="center" wrapText="1"/>
    </xf>
    <xf numFmtId="164" fontId="8" fillId="5" borderId="42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 wrapText="1"/>
    </xf>
    <xf numFmtId="164" fontId="11" fillId="6" borderId="1" xfId="0" applyNumberFormat="1" applyFont="1" applyFill="1" applyBorder="1" applyAlignment="1">
      <alignment horizontal="center" vertical="center" wrapText="1"/>
    </xf>
    <xf numFmtId="164" fontId="11" fillId="5" borderId="46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right"/>
    </xf>
    <xf numFmtId="165" fontId="11" fillId="0" borderId="47" xfId="0" applyNumberFormat="1" applyFont="1" applyFill="1" applyBorder="1" applyAlignment="1">
      <alignment horizontal="right"/>
    </xf>
    <xf numFmtId="164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5" fontId="9" fillId="0" borderId="11" xfId="1" applyNumberFormat="1" applyFont="1" applyFill="1" applyBorder="1" applyAlignment="1">
      <alignment horizontal="right"/>
    </xf>
    <xf numFmtId="164" fontId="2" fillId="0" borderId="19" xfId="0" applyNumberFormat="1" applyFont="1" applyBorder="1" applyAlignment="1">
      <alignment horizontal="center"/>
    </xf>
    <xf numFmtId="14" fontId="2" fillId="0" borderId="15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left"/>
    </xf>
    <xf numFmtId="164" fontId="2" fillId="0" borderId="16" xfId="0" applyNumberFormat="1" applyFont="1" applyBorder="1" applyAlignment="1">
      <alignment horizontal="left"/>
    </xf>
    <xf numFmtId="165" fontId="13" fillId="0" borderId="11" xfId="0" applyNumberFormat="1" applyFont="1" applyFill="1" applyBorder="1" applyAlignment="1">
      <alignment horizontal="right"/>
    </xf>
    <xf numFmtId="164" fontId="2" fillId="0" borderId="8" xfId="0" applyNumberFormat="1" applyFont="1" applyBorder="1" applyAlignment="1">
      <alignment horizontal="left"/>
    </xf>
    <xf numFmtId="164" fontId="2" fillId="0" borderId="10" xfId="0" applyNumberFormat="1" applyFont="1" applyBorder="1" applyAlignment="1">
      <alignment horizontal="left"/>
    </xf>
    <xf numFmtId="14" fontId="2" fillId="0" borderId="8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right"/>
    </xf>
    <xf numFmtId="164" fontId="2" fillId="0" borderId="18" xfId="0" applyNumberFormat="1" applyFont="1" applyBorder="1" applyAlignment="1">
      <alignment horizontal="left"/>
    </xf>
    <xf numFmtId="164" fontId="2" fillId="0" borderId="19" xfId="0" applyNumberFormat="1" applyFont="1" applyBorder="1" applyAlignment="1">
      <alignment horizontal="left"/>
    </xf>
    <xf numFmtId="165" fontId="13" fillId="0" borderId="37" xfId="1" applyNumberFormat="1" applyFont="1" applyFill="1" applyBorder="1" applyAlignment="1">
      <alignment horizontal="right"/>
    </xf>
    <xf numFmtId="165" fontId="9" fillId="0" borderId="37" xfId="1" applyNumberFormat="1" applyFont="1" applyFill="1" applyBorder="1" applyAlignment="1">
      <alignment horizontal="right"/>
    </xf>
    <xf numFmtId="164" fontId="21" fillId="0" borderId="0" xfId="0" applyNumberFormat="1" applyFont="1" applyAlignment="1">
      <alignment horizontal="left"/>
    </xf>
    <xf numFmtId="164" fontId="2" fillId="0" borderId="0" xfId="0" applyNumberFormat="1" applyFont="1" applyBorder="1" applyAlignment="1">
      <alignment horizontal="left"/>
    </xf>
    <xf numFmtId="1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14" fontId="15" fillId="0" borderId="0" xfId="0" applyNumberFormat="1" applyFont="1" applyAlignment="1">
      <alignment horizontal="right"/>
    </xf>
    <xf numFmtId="165" fontId="11" fillId="0" borderId="20" xfId="0" applyNumberFormat="1" applyFont="1" applyFill="1" applyBorder="1" applyAlignment="1">
      <alignment horizontal="right"/>
    </xf>
    <xf numFmtId="164" fontId="2" fillId="0" borderId="15" xfId="0" applyNumberFormat="1" applyFont="1" applyBorder="1" applyAlignment="1">
      <alignment horizontal="center"/>
    </xf>
    <xf numFmtId="165" fontId="9" fillId="0" borderId="48" xfId="1" applyNumberFormat="1" applyFont="1" applyFill="1" applyBorder="1" applyAlignment="1">
      <alignment horizontal="right"/>
    </xf>
    <xf numFmtId="164" fontId="21" fillId="0" borderId="15" xfId="0" applyNumberFormat="1" applyFont="1" applyBorder="1" applyAlignment="1">
      <alignment horizontal="center"/>
    </xf>
    <xf numFmtId="165" fontId="14" fillId="0" borderId="16" xfId="0" applyNumberFormat="1" applyFont="1" applyFill="1" applyBorder="1" applyAlignment="1"/>
    <xf numFmtId="165" fontId="13" fillId="0" borderId="10" xfId="0" applyNumberFormat="1" applyFont="1" applyFill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4" fontId="8" fillId="0" borderId="1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5" fontId="11" fillId="0" borderId="11" xfId="0" applyNumberFormat="1" applyFont="1" applyFill="1" applyBorder="1" applyAlignment="1">
      <alignment horizontal="right"/>
    </xf>
    <xf numFmtId="165" fontId="11" fillId="0" borderId="43" xfId="0" applyNumberFormat="1" applyFont="1" applyFill="1" applyBorder="1" applyAlignment="1">
      <alignment horizontal="right"/>
    </xf>
    <xf numFmtId="164" fontId="18" fillId="0" borderId="18" xfId="0" applyNumberFormat="1" applyFont="1" applyBorder="1" applyAlignment="1">
      <alignment horizontal="left"/>
    </xf>
    <xf numFmtId="164" fontId="2" fillId="0" borderId="9" xfId="0" applyNumberFormat="1" applyFont="1" applyBorder="1" applyAlignment="1">
      <alignment horizontal="left"/>
    </xf>
    <xf numFmtId="164" fontId="18" fillId="0" borderId="8" xfId="0" applyNumberFormat="1" applyFont="1" applyBorder="1" applyAlignment="1">
      <alignment horizontal="left"/>
    </xf>
    <xf numFmtId="164" fontId="2" fillId="0" borderId="18" xfId="0" applyNumberFormat="1" applyFont="1" applyBorder="1" applyAlignment="1">
      <alignment horizontal="center"/>
    </xf>
    <xf numFmtId="165" fontId="13" fillId="0" borderId="42" xfId="1" applyNumberFormat="1" applyFont="1" applyFill="1" applyBorder="1" applyAlignment="1">
      <alignment horizontal="right"/>
    </xf>
    <xf numFmtId="165" fontId="9" fillId="0" borderId="42" xfId="1" applyNumberFormat="1" applyFont="1" applyFill="1" applyBorder="1" applyAlignment="1">
      <alignment horizontal="right"/>
    </xf>
    <xf numFmtId="165" fontId="9" fillId="0" borderId="0" xfId="1" applyNumberFormat="1" applyFont="1" applyFill="1" applyBorder="1" applyAlignment="1">
      <alignment horizontal="right"/>
    </xf>
    <xf numFmtId="165" fontId="11" fillId="0" borderId="42" xfId="0" applyNumberFormat="1" applyFont="1" applyFill="1" applyBorder="1" applyAlignment="1">
      <alignment horizontal="right"/>
    </xf>
    <xf numFmtId="165" fontId="14" fillId="0" borderId="8" xfId="0" applyNumberFormat="1" applyFont="1" applyFill="1" applyBorder="1" applyAlignment="1"/>
    <xf numFmtId="164" fontId="2" fillId="0" borderId="42" xfId="0" applyNumberFormat="1" applyFont="1" applyBorder="1" applyAlignment="1">
      <alignment horizontal="right"/>
    </xf>
    <xf numFmtId="165" fontId="13" fillId="0" borderId="49" xfId="0" applyNumberFormat="1" applyFont="1" applyFill="1" applyBorder="1" applyAlignment="1">
      <alignment horizontal="right"/>
    </xf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7" fillId="0" borderId="18" xfId="0" applyFont="1" applyFill="1" applyBorder="1" applyAlignment="1">
      <alignment horizontal="left" vertical="top" wrapText="1"/>
    </xf>
    <xf numFmtId="164" fontId="17" fillId="0" borderId="19" xfId="0" applyFont="1" applyFill="1" applyBorder="1" applyAlignment="1">
      <alignment horizontal="left" vertical="top" wrapText="1"/>
    </xf>
    <xf numFmtId="164" fontId="17" fillId="0" borderId="20" xfId="0" applyFont="1" applyFill="1" applyBorder="1" applyAlignment="1">
      <alignment horizontal="left" vertical="top" wrapText="1"/>
    </xf>
    <xf numFmtId="164" fontId="17" fillId="0" borderId="21" xfId="0" applyFont="1" applyFill="1" applyBorder="1" applyAlignment="1">
      <alignment horizontal="left" vertical="top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0"/>
  <sheetViews>
    <sheetView tabSelected="1" workbookViewId="0">
      <selection activeCell="C4" sqref="C4"/>
    </sheetView>
  </sheetViews>
  <sheetFormatPr baseColWidth="10" defaultRowHeight="11.25"/>
  <cols>
    <col min="1" max="1" width="11.42578125" style="1"/>
    <col min="2" max="2" width="8" style="1" customWidth="1"/>
    <col min="3" max="3" width="23.28515625" style="1" customWidth="1"/>
    <col min="4" max="4" width="32.7109375" style="1" customWidth="1"/>
    <col min="5" max="5" width="13.7109375" style="1" customWidth="1"/>
    <col min="6" max="6" width="12.28515625" style="1" bestFit="1" customWidth="1"/>
    <col min="7" max="8" width="12.28515625" style="1" customWidth="1"/>
    <col min="9" max="9" width="12.7109375" style="1" bestFit="1" customWidth="1"/>
    <col min="10" max="10" width="16.28515625" style="1" customWidth="1"/>
    <col min="11" max="11" width="15.140625" style="1" customWidth="1"/>
    <col min="12" max="257" width="11.42578125" style="1"/>
    <col min="258" max="258" width="8" style="1" customWidth="1"/>
    <col min="259" max="259" width="23.28515625" style="1" customWidth="1"/>
    <col min="260" max="260" width="32.7109375" style="1" customWidth="1"/>
    <col min="261" max="261" width="13.7109375" style="1" customWidth="1"/>
    <col min="262" max="262" width="12.28515625" style="1" bestFit="1" customWidth="1"/>
    <col min="263" max="264" width="12.28515625" style="1" customWidth="1"/>
    <col min="265" max="265" width="12.7109375" style="1" bestFit="1" customWidth="1"/>
    <col min="266" max="266" width="16.28515625" style="1" customWidth="1"/>
    <col min="267" max="267" width="15.140625" style="1" customWidth="1"/>
    <col min="268" max="513" width="11.42578125" style="1"/>
    <col min="514" max="514" width="8" style="1" customWidth="1"/>
    <col min="515" max="515" width="23.28515625" style="1" customWidth="1"/>
    <col min="516" max="516" width="32.7109375" style="1" customWidth="1"/>
    <col min="517" max="517" width="13.7109375" style="1" customWidth="1"/>
    <col min="518" max="518" width="12.28515625" style="1" bestFit="1" customWidth="1"/>
    <col min="519" max="520" width="12.28515625" style="1" customWidth="1"/>
    <col min="521" max="521" width="12.7109375" style="1" bestFit="1" customWidth="1"/>
    <col min="522" max="522" width="16.28515625" style="1" customWidth="1"/>
    <col min="523" max="523" width="15.140625" style="1" customWidth="1"/>
    <col min="524" max="769" width="11.42578125" style="1"/>
    <col min="770" max="770" width="8" style="1" customWidth="1"/>
    <col min="771" max="771" width="23.28515625" style="1" customWidth="1"/>
    <col min="772" max="772" width="32.7109375" style="1" customWidth="1"/>
    <col min="773" max="773" width="13.7109375" style="1" customWidth="1"/>
    <col min="774" max="774" width="12.28515625" style="1" bestFit="1" customWidth="1"/>
    <col min="775" max="776" width="12.28515625" style="1" customWidth="1"/>
    <col min="777" max="777" width="12.7109375" style="1" bestFit="1" customWidth="1"/>
    <col min="778" max="778" width="16.28515625" style="1" customWidth="1"/>
    <col min="779" max="779" width="15.140625" style="1" customWidth="1"/>
    <col min="780" max="1025" width="11.42578125" style="1"/>
    <col min="1026" max="1026" width="8" style="1" customWidth="1"/>
    <col min="1027" max="1027" width="23.28515625" style="1" customWidth="1"/>
    <col min="1028" max="1028" width="32.7109375" style="1" customWidth="1"/>
    <col min="1029" max="1029" width="13.7109375" style="1" customWidth="1"/>
    <col min="1030" max="1030" width="12.28515625" style="1" bestFit="1" customWidth="1"/>
    <col min="1031" max="1032" width="12.28515625" style="1" customWidth="1"/>
    <col min="1033" max="1033" width="12.7109375" style="1" bestFit="1" customWidth="1"/>
    <col min="1034" max="1034" width="16.28515625" style="1" customWidth="1"/>
    <col min="1035" max="1035" width="15.140625" style="1" customWidth="1"/>
    <col min="1036" max="1281" width="11.42578125" style="1"/>
    <col min="1282" max="1282" width="8" style="1" customWidth="1"/>
    <col min="1283" max="1283" width="23.28515625" style="1" customWidth="1"/>
    <col min="1284" max="1284" width="32.7109375" style="1" customWidth="1"/>
    <col min="1285" max="1285" width="13.7109375" style="1" customWidth="1"/>
    <col min="1286" max="1286" width="12.28515625" style="1" bestFit="1" customWidth="1"/>
    <col min="1287" max="1288" width="12.28515625" style="1" customWidth="1"/>
    <col min="1289" max="1289" width="12.7109375" style="1" bestFit="1" customWidth="1"/>
    <col min="1290" max="1290" width="16.28515625" style="1" customWidth="1"/>
    <col min="1291" max="1291" width="15.140625" style="1" customWidth="1"/>
    <col min="1292" max="1537" width="11.42578125" style="1"/>
    <col min="1538" max="1538" width="8" style="1" customWidth="1"/>
    <col min="1539" max="1539" width="23.28515625" style="1" customWidth="1"/>
    <col min="1540" max="1540" width="32.7109375" style="1" customWidth="1"/>
    <col min="1541" max="1541" width="13.7109375" style="1" customWidth="1"/>
    <col min="1542" max="1542" width="12.28515625" style="1" bestFit="1" customWidth="1"/>
    <col min="1543" max="1544" width="12.28515625" style="1" customWidth="1"/>
    <col min="1545" max="1545" width="12.7109375" style="1" bestFit="1" customWidth="1"/>
    <col min="1546" max="1546" width="16.28515625" style="1" customWidth="1"/>
    <col min="1547" max="1547" width="15.140625" style="1" customWidth="1"/>
    <col min="1548" max="1793" width="11.42578125" style="1"/>
    <col min="1794" max="1794" width="8" style="1" customWidth="1"/>
    <col min="1795" max="1795" width="23.28515625" style="1" customWidth="1"/>
    <col min="1796" max="1796" width="32.7109375" style="1" customWidth="1"/>
    <col min="1797" max="1797" width="13.7109375" style="1" customWidth="1"/>
    <col min="1798" max="1798" width="12.28515625" style="1" bestFit="1" customWidth="1"/>
    <col min="1799" max="1800" width="12.28515625" style="1" customWidth="1"/>
    <col min="1801" max="1801" width="12.7109375" style="1" bestFit="1" customWidth="1"/>
    <col min="1802" max="1802" width="16.28515625" style="1" customWidth="1"/>
    <col min="1803" max="1803" width="15.140625" style="1" customWidth="1"/>
    <col min="1804" max="2049" width="11.42578125" style="1"/>
    <col min="2050" max="2050" width="8" style="1" customWidth="1"/>
    <col min="2051" max="2051" width="23.28515625" style="1" customWidth="1"/>
    <col min="2052" max="2052" width="32.7109375" style="1" customWidth="1"/>
    <col min="2053" max="2053" width="13.7109375" style="1" customWidth="1"/>
    <col min="2054" max="2054" width="12.28515625" style="1" bestFit="1" customWidth="1"/>
    <col min="2055" max="2056" width="12.28515625" style="1" customWidth="1"/>
    <col min="2057" max="2057" width="12.7109375" style="1" bestFit="1" customWidth="1"/>
    <col min="2058" max="2058" width="16.28515625" style="1" customWidth="1"/>
    <col min="2059" max="2059" width="15.140625" style="1" customWidth="1"/>
    <col min="2060" max="2305" width="11.42578125" style="1"/>
    <col min="2306" max="2306" width="8" style="1" customWidth="1"/>
    <col min="2307" max="2307" width="23.28515625" style="1" customWidth="1"/>
    <col min="2308" max="2308" width="32.7109375" style="1" customWidth="1"/>
    <col min="2309" max="2309" width="13.7109375" style="1" customWidth="1"/>
    <col min="2310" max="2310" width="12.28515625" style="1" bestFit="1" customWidth="1"/>
    <col min="2311" max="2312" width="12.28515625" style="1" customWidth="1"/>
    <col min="2313" max="2313" width="12.7109375" style="1" bestFit="1" customWidth="1"/>
    <col min="2314" max="2314" width="16.28515625" style="1" customWidth="1"/>
    <col min="2315" max="2315" width="15.140625" style="1" customWidth="1"/>
    <col min="2316" max="2561" width="11.42578125" style="1"/>
    <col min="2562" max="2562" width="8" style="1" customWidth="1"/>
    <col min="2563" max="2563" width="23.28515625" style="1" customWidth="1"/>
    <col min="2564" max="2564" width="32.7109375" style="1" customWidth="1"/>
    <col min="2565" max="2565" width="13.7109375" style="1" customWidth="1"/>
    <col min="2566" max="2566" width="12.28515625" style="1" bestFit="1" customWidth="1"/>
    <col min="2567" max="2568" width="12.28515625" style="1" customWidth="1"/>
    <col min="2569" max="2569" width="12.7109375" style="1" bestFit="1" customWidth="1"/>
    <col min="2570" max="2570" width="16.28515625" style="1" customWidth="1"/>
    <col min="2571" max="2571" width="15.140625" style="1" customWidth="1"/>
    <col min="2572" max="2817" width="11.42578125" style="1"/>
    <col min="2818" max="2818" width="8" style="1" customWidth="1"/>
    <col min="2819" max="2819" width="23.28515625" style="1" customWidth="1"/>
    <col min="2820" max="2820" width="32.7109375" style="1" customWidth="1"/>
    <col min="2821" max="2821" width="13.7109375" style="1" customWidth="1"/>
    <col min="2822" max="2822" width="12.28515625" style="1" bestFit="1" customWidth="1"/>
    <col min="2823" max="2824" width="12.28515625" style="1" customWidth="1"/>
    <col min="2825" max="2825" width="12.7109375" style="1" bestFit="1" customWidth="1"/>
    <col min="2826" max="2826" width="16.28515625" style="1" customWidth="1"/>
    <col min="2827" max="2827" width="15.140625" style="1" customWidth="1"/>
    <col min="2828" max="3073" width="11.42578125" style="1"/>
    <col min="3074" max="3074" width="8" style="1" customWidth="1"/>
    <col min="3075" max="3075" width="23.28515625" style="1" customWidth="1"/>
    <col min="3076" max="3076" width="32.7109375" style="1" customWidth="1"/>
    <col min="3077" max="3077" width="13.7109375" style="1" customWidth="1"/>
    <col min="3078" max="3078" width="12.28515625" style="1" bestFit="1" customWidth="1"/>
    <col min="3079" max="3080" width="12.28515625" style="1" customWidth="1"/>
    <col min="3081" max="3081" width="12.7109375" style="1" bestFit="1" customWidth="1"/>
    <col min="3082" max="3082" width="16.28515625" style="1" customWidth="1"/>
    <col min="3083" max="3083" width="15.140625" style="1" customWidth="1"/>
    <col min="3084" max="3329" width="11.42578125" style="1"/>
    <col min="3330" max="3330" width="8" style="1" customWidth="1"/>
    <col min="3331" max="3331" width="23.28515625" style="1" customWidth="1"/>
    <col min="3332" max="3332" width="32.7109375" style="1" customWidth="1"/>
    <col min="3333" max="3333" width="13.7109375" style="1" customWidth="1"/>
    <col min="3334" max="3334" width="12.28515625" style="1" bestFit="1" customWidth="1"/>
    <col min="3335" max="3336" width="12.28515625" style="1" customWidth="1"/>
    <col min="3337" max="3337" width="12.7109375" style="1" bestFit="1" customWidth="1"/>
    <col min="3338" max="3338" width="16.28515625" style="1" customWidth="1"/>
    <col min="3339" max="3339" width="15.140625" style="1" customWidth="1"/>
    <col min="3340" max="3585" width="11.42578125" style="1"/>
    <col min="3586" max="3586" width="8" style="1" customWidth="1"/>
    <col min="3587" max="3587" width="23.28515625" style="1" customWidth="1"/>
    <col min="3588" max="3588" width="32.7109375" style="1" customWidth="1"/>
    <col min="3589" max="3589" width="13.7109375" style="1" customWidth="1"/>
    <col min="3590" max="3590" width="12.28515625" style="1" bestFit="1" customWidth="1"/>
    <col min="3591" max="3592" width="12.28515625" style="1" customWidth="1"/>
    <col min="3593" max="3593" width="12.7109375" style="1" bestFit="1" customWidth="1"/>
    <col min="3594" max="3594" width="16.28515625" style="1" customWidth="1"/>
    <col min="3595" max="3595" width="15.140625" style="1" customWidth="1"/>
    <col min="3596" max="3841" width="11.42578125" style="1"/>
    <col min="3842" max="3842" width="8" style="1" customWidth="1"/>
    <col min="3843" max="3843" width="23.28515625" style="1" customWidth="1"/>
    <col min="3844" max="3844" width="32.7109375" style="1" customWidth="1"/>
    <col min="3845" max="3845" width="13.7109375" style="1" customWidth="1"/>
    <col min="3846" max="3846" width="12.28515625" style="1" bestFit="1" customWidth="1"/>
    <col min="3847" max="3848" width="12.28515625" style="1" customWidth="1"/>
    <col min="3849" max="3849" width="12.7109375" style="1" bestFit="1" customWidth="1"/>
    <col min="3850" max="3850" width="16.28515625" style="1" customWidth="1"/>
    <col min="3851" max="3851" width="15.140625" style="1" customWidth="1"/>
    <col min="3852" max="4097" width="11.42578125" style="1"/>
    <col min="4098" max="4098" width="8" style="1" customWidth="1"/>
    <col min="4099" max="4099" width="23.28515625" style="1" customWidth="1"/>
    <col min="4100" max="4100" width="32.7109375" style="1" customWidth="1"/>
    <col min="4101" max="4101" width="13.7109375" style="1" customWidth="1"/>
    <col min="4102" max="4102" width="12.28515625" style="1" bestFit="1" customWidth="1"/>
    <col min="4103" max="4104" width="12.28515625" style="1" customWidth="1"/>
    <col min="4105" max="4105" width="12.7109375" style="1" bestFit="1" customWidth="1"/>
    <col min="4106" max="4106" width="16.28515625" style="1" customWidth="1"/>
    <col min="4107" max="4107" width="15.140625" style="1" customWidth="1"/>
    <col min="4108" max="4353" width="11.42578125" style="1"/>
    <col min="4354" max="4354" width="8" style="1" customWidth="1"/>
    <col min="4355" max="4355" width="23.28515625" style="1" customWidth="1"/>
    <col min="4356" max="4356" width="32.7109375" style="1" customWidth="1"/>
    <col min="4357" max="4357" width="13.7109375" style="1" customWidth="1"/>
    <col min="4358" max="4358" width="12.28515625" style="1" bestFit="1" customWidth="1"/>
    <col min="4359" max="4360" width="12.28515625" style="1" customWidth="1"/>
    <col min="4361" max="4361" width="12.7109375" style="1" bestFit="1" customWidth="1"/>
    <col min="4362" max="4362" width="16.28515625" style="1" customWidth="1"/>
    <col min="4363" max="4363" width="15.140625" style="1" customWidth="1"/>
    <col min="4364" max="4609" width="11.42578125" style="1"/>
    <col min="4610" max="4610" width="8" style="1" customWidth="1"/>
    <col min="4611" max="4611" width="23.28515625" style="1" customWidth="1"/>
    <col min="4612" max="4612" width="32.7109375" style="1" customWidth="1"/>
    <col min="4613" max="4613" width="13.7109375" style="1" customWidth="1"/>
    <col min="4614" max="4614" width="12.28515625" style="1" bestFit="1" customWidth="1"/>
    <col min="4615" max="4616" width="12.28515625" style="1" customWidth="1"/>
    <col min="4617" max="4617" width="12.7109375" style="1" bestFit="1" customWidth="1"/>
    <col min="4618" max="4618" width="16.28515625" style="1" customWidth="1"/>
    <col min="4619" max="4619" width="15.140625" style="1" customWidth="1"/>
    <col min="4620" max="4865" width="11.42578125" style="1"/>
    <col min="4866" max="4866" width="8" style="1" customWidth="1"/>
    <col min="4867" max="4867" width="23.28515625" style="1" customWidth="1"/>
    <col min="4868" max="4868" width="32.7109375" style="1" customWidth="1"/>
    <col min="4869" max="4869" width="13.7109375" style="1" customWidth="1"/>
    <col min="4870" max="4870" width="12.28515625" style="1" bestFit="1" customWidth="1"/>
    <col min="4871" max="4872" width="12.28515625" style="1" customWidth="1"/>
    <col min="4873" max="4873" width="12.7109375" style="1" bestFit="1" customWidth="1"/>
    <col min="4874" max="4874" width="16.28515625" style="1" customWidth="1"/>
    <col min="4875" max="4875" width="15.140625" style="1" customWidth="1"/>
    <col min="4876" max="5121" width="11.42578125" style="1"/>
    <col min="5122" max="5122" width="8" style="1" customWidth="1"/>
    <col min="5123" max="5123" width="23.28515625" style="1" customWidth="1"/>
    <col min="5124" max="5124" width="32.7109375" style="1" customWidth="1"/>
    <col min="5125" max="5125" width="13.7109375" style="1" customWidth="1"/>
    <col min="5126" max="5126" width="12.28515625" style="1" bestFit="1" customWidth="1"/>
    <col min="5127" max="5128" width="12.28515625" style="1" customWidth="1"/>
    <col min="5129" max="5129" width="12.7109375" style="1" bestFit="1" customWidth="1"/>
    <col min="5130" max="5130" width="16.28515625" style="1" customWidth="1"/>
    <col min="5131" max="5131" width="15.140625" style="1" customWidth="1"/>
    <col min="5132" max="5377" width="11.42578125" style="1"/>
    <col min="5378" max="5378" width="8" style="1" customWidth="1"/>
    <col min="5379" max="5379" width="23.28515625" style="1" customWidth="1"/>
    <col min="5380" max="5380" width="32.7109375" style="1" customWidth="1"/>
    <col min="5381" max="5381" width="13.7109375" style="1" customWidth="1"/>
    <col min="5382" max="5382" width="12.28515625" style="1" bestFit="1" customWidth="1"/>
    <col min="5383" max="5384" width="12.28515625" style="1" customWidth="1"/>
    <col min="5385" max="5385" width="12.7109375" style="1" bestFit="1" customWidth="1"/>
    <col min="5386" max="5386" width="16.28515625" style="1" customWidth="1"/>
    <col min="5387" max="5387" width="15.140625" style="1" customWidth="1"/>
    <col min="5388" max="5633" width="11.42578125" style="1"/>
    <col min="5634" max="5634" width="8" style="1" customWidth="1"/>
    <col min="5635" max="5635" width="23.28515625" style="1" customWidth="1"/>
    <col min="5636" max="5636" width="32.7109375" style="1" customWidth="1"/>
    <col min="5637" max="5637" width="13.7109375" style="1" customWidth="1"/>
    <col min="5638" max="5638" width="12.28515625" style="1" bestFit="1" customWidth="1"/>
    <col min="5639" max="5640" width="12.28515625" style="1" customWidth="1"/>
    <col min="5641" max="5641" width="12.7109375" style="1" bestFit="1" customWidth="1"/>
    <col min="5642" max="5642" width="16.28515625" style="1" customWidth="1"/>
    <col min="5643" max="5643" width="15.140625" style="1" customWidth="1"/>
    <col min="5644" max="5889" width="11.42578125" style="1"/>
    <col min="5890" max="5890" width="8" style="1" customWidth="1"/>
    <col min="5891" max="5891" width="23.28515625" style="1" customWidth="1"/>
    <col min="5892" max="5892" width="32.7109375" style="1" customWidth="1"/>
    <col min="5893" max="5893" width="13.7109375" style="1" customWidth="1"/>
    <col min="5894" max="5894" width="12.28515625" style="1" bestFit="1" customWidth="1"/>
    <col min="5895" max="5896" width="12.28515625" style="1" customWidth="1"/>
    <col min="5897" max="5897" width="12.7109375" style="1" bestFit="1" customWidth="1"/>
    <col min="5898" max="5898" width="16.28515625" style="1" customWidth="1"/>
    <col min="5899" max="5899" width="15.140625" style="1" customWidth="1"/>
    <col min="5900" max="6145" width="11.42578125" style="1"/>
    <col min="6146" max="6146" width="8" style="1" customWidth="1"/>
    <col min="6147" max="6147" width="23.28515625" style="1" customWidth="1"/>
    <col min="6148" max="6148" width="32.7109375" style="1" customWidth="1"/>
    <col min="6149" max="6149" width="13.7109375" style="1" customWidth="1"/>
    <col min="6150" max="6150" width="12.28515625" style="1" bestFit="1" customWidth="1"/>
    <col min="6151" max="6152" width="12.28515625" style="1" customWidth="1"/>
    <col min="6153" max="6153" width="12.7109375" style="1" bestFit="1" customWidth="1"/>
    <col min="6154" max="6154" width="16.28515625" style="1" customWidth="1"/>
    <col min="6155" max="6155" width="15.140625" style="1" customWidth="1"/>
    <col min="6156" max="6401" width="11.42578125" style="1"/>
    <col min="6402" max="6402" width="8" style="1" customWidth="1"/>
    <col min="6403" max="6403" width="23.28515625" style="1" customWidth="1"/>
    <col min="6404" max="6404" width="32.7109375" style="1" customWidth="1"/>
    <col min="6405" max="6405" width="13.7109375" style="1" customWidth="1"/>
    <col min="6406" max="6406" width="12.28515625" style="1" bestFit="1" customWidth="1"/>
    <col min="6407" max="6408" width="12.28515625" style="1" customWidth="1"/>
    <col min="6409" max="6409" width="12.7109375" style="1" bestFit="1" customWidth="1"/>
    <col min="6410" max="6410" width="16.28515625" style="1" customWidth="1"/>
    <col min="6411" max="6411" width="15.140625" style="1" customWidth="1"/>
    <col min="6412" max="6657" width="11.42578125" style="1"/>
    <col min="6658" max="6658" width="8" style="1" customWidth="1"/>
    <col min="6659" max="6659" width="23.28515625" style="1" customWidth="1"/>
    <col min="6660" max="6660" width="32.7109375" style="1" customWidth="1"/>
    <col min="6661" max="6661" width="13.7109375" style="1" customWidth="1"/>
    <col min="6662" max="6662" width="12.28515625" style="1" bestFit="1" customWidth="1"/>
    <col min="6663" max="6664" width="12.28515625" style="1" customWidth="1"/>
    <col min="6665" max="6665" width="12.7109375" style="1" bestFit="1" customWidth="1"/>
    <col min="6666" max="6666" width="16.28515625" style="1" customWidth="1"/>
    <col min="6667" max="6667" width="15.140625" style="1" customWidth="1"/>
    <col min="6668" max="6913" width="11.42578125" style="1"/>
    <col min="6914" max="6914" width="8" style="1" customWidth="1"/>
    <col min="6915" max="6915" width="23.28515625" style="1" customWidth="1"/>
    <col min="6916" max="6916" width="32.7109375" style="1" customWidth="1"/>
    <col min="6917" max="6917" width="13.7109375" style="1" customWidth="1"/>
    <col min="6918" max="6918" width="12.28515625" style="1" bestFit="1" customWidth="1"/>
    <col min="6919" max="6920" width="12.28515625" style="1" customWidth="1"/>
    <col min="6921" max="6921" width="12.7109375" style="1" bestFit="1" customWidth="1"/>
    <col min="6922" max="6922" width="16.28515625" style="1" customWidth="1"/>
    <col min="6923" max="6923" width="15.140625" style="1" customWidth="1"/>
    <col min="6924" max="7169" width="11.42578125" style="1"/>
    <col min="7170" max="7170" width="8" style="1" customWidth="1"/>
    <col min="7171" max="7171" width="23.28515625" style="1" customWidth="1"/>
    <col min="7172" max="7172" width="32.7109375" style="1" customWidth="1"/>
    <col min="7173" max="7173" width="13.7109375" style="1" customWidth="1"/>
    <col min="7174" max="7174" width="12.28515625" style="1" bestFit="1" customWidth="1"/>
    <col min="7175" max="7176" width="12.28515625" style="1" customWidth="1"/>
    <col min="7177" max="7177" width="12.7109375" style="1" bestFit="1" customWidth="1"/>
    <col min="7178" max="7178" width="16.28515625" style="1" customWidth="1"/>
    <col min="7179" max="7179" width="15.140625" style="1" customWidth="1"/>
    <col min="7180" max="7425" width="11.42578125" style="1"/>
    <col min="7426" max="7426" width="8" style="1" customWidth="1"/>
    <col min="7427" max="7427" width="23.28515625" style="1" customWidth="1"/>
    <col min="7428" max="7428" width="32.7109375" style="1" customWidth="1"/>
    <col min="7429" max="7429" width="13.7109375" style="1" customWidth="1"/>
    <col min="7430" max="7430" width="12.28515625" style="1" bestFit="1" customWidth="1"/>
    <col min="7431" max="7432" width="12.28515625" style="1" customWidth="1"/>
    <col min="7433" max="7433" width="12.7109375" style="1" bestFit="1" customWidth="1"/>
    <col min="7434" max="7434" width="16.28515625" style="1" customWidth="1"/>
    <col min="7435" max="7435" width="15.140625" style="1" customWidth="1"/>
    <col min="7436" max="7681" width="11.42578125" style="1"/>
    <col min="7682" max="7682" width="8" style="1" customWidth="1"/>
    <col min="7683" max="7683" width="23.28515625" style="1" customWidth="1"/>
    <col min="7684" max="7684" width="32.7109375" style="1" customWidth="1"/>
    <col min="7685" max="7685" width="13.7109375" style="1" customWidth="1"/>
    <col min="7686" max="7686" width="12.28515625" style="1" bestFit="1" customWidth="1"/>
    <col min="7687" max="7688" width="12.28515625" style="1" customWidth="1"/>
    <col min="7689" max="7689" width="12.7109375" style="1" bestFit="1" customWidth="1"/>
    <col min="7690" max="7690" width="16.28515625" style="1" customWidth="1"/>
    <col min="7691" max="7691" width="15.140625" style="1" customWidth="1"/>
    <col min="7692" max="7937" width="11.42578125" style="1"/>
    <col min="7938" max="7938" width="8" style="1" customWidth="1"/>
    <col min="7939" max="7939" width="23.28515625" style="1" customWidth="1"/>
    <col min="7940" max="7940" width="32.7109375" style="1" customWidth="1"/>
    <col min="7941" max="7941" width="13.7109375" style="1" customWidth="1"/>
    <col min="7942" max="7942" width="12.28515625" style="1" bestFit="1" customWidth="1"/>
    <col min="7943" max="7944" width="12.28515625" style="1" customWidth="1"/>
    <col min="7945" max="7945" width="12.7109375" style="1" bestFit="1" customWidth="1"/>
    <col min="7946" max="7946" width="16.28515625" style="1" customWidth="1"/>
    <col min="7947" max="7947" width="15.140625" style="1" customWidth="1"/>
    <col min="7948" max="8193" width="11.42578125" style="1"/>
    <col min="8194" max="8194" width="8" style="1" customWidth="1"/>
    <col min="8195" max="8195" width="23.28515625" style="1" customWidth="1"/>
    <col min="8196" max="8196" width="32.7109375" style="1" customWidth="1"/>
    <col min="8197" max="8197" width="13.7109375" style="1" customWidth="1"/>
    <col min="8198" max="8198" width="12.28515625" style="1" bestFit="1" customWidth="1"/>
    <col min="8199" max="8200" width="12.28515625" style="1" customWidth="1"/>
    <col min="8201" max="8201" width="12.7109375" style="1" bestFit="1" customWidth="1"/>
    <col min="8202" max="8202" width="16.28515625" style="1" customWidth="1"/>
    <col min="8203" max="8203" width="15.140625" style="1" customWidth="1"/>
    <col min="8204" max="8449" width="11.42578125" style="1"/>
    <col min="8450" max="8450" width="8" style="1" customWidth="1"/>
    <col min="8451" max="8451" width="23.28515625" style="1" customWidth="1"/>
    <col min="8452" max="8452" width="32.7109375" style="1" customWidth="1"/>
    <col min="8453" max="8453" width="13.7109375" style="1" customWidth="1"/>
    <col min="8454" max="8454" width="12.28515625" style="1" bestFit="1" customWidth="1"/>
    <col min="8455" max="8456" width="12.28515625" style="1" customWidth="1"/>
    <col min="8457" max="8457" width="12.7109375" style="1" bestFit="1" customWidth="1"/>
    <col min="8458" max="8458" width="16.28515625" style="1" customWidth="1"/>
    <col min="8459" max="8459" width="15.140625" style="1" customWidth="1"/>
    <col min="8460" max="8705" width="11.42578125" style="1"/>
    <col min="8706" max="8706" width="8" style="1" customWidth="1"/>
    <col min="8707" max="8707" width="23.28515625" style="1" customWidth="1"/>
    <col min="8708" max="8708" width="32.7109375" style="1" customWidth="1"/>
    <col min="8709" max="8709" width="13.7109375" style="1" customWidth="1"/>
    <col min="8710" max="8710" width="12.28515625" style="1" bestFit="1" customWidth="1"/>
    <col min="8711" max="8712" width="12.28515625" style="1" customWidth="1"/>
    <col min="8713" max="8713" width="12.7109375" style="1" bestFit="1" customWidth="1"/>
    <col min="8714" max="8714" width="16.28515625" style="1" customWidth="1"/>
    <col min="8715" max="8715" width="15.140625" style="1" customWidth="1"/>
    <col min="8716" max="8961" width="11.42578125" style="1"/>
    <col min="8962" max="8962" width="8" style="1" customWidth="1"/>
    <col min="8963" max="8963" width="23.28515625" style="1" customWidth="1"/>
    <col min="8964" max="8964" width="32.7109375" style="1" customWidth="1"/>
    <col min="8965" max="8965" width="13.7109375" style="1" customWidth="1"/>
    <col min="8966" max="8966" width="12.28515625" style="1" bestFit="1" customWidth="1"/>
    <col min="8967" max="8968" width="12.28515625" style="1" customWidth="1"/>
    <col min="8969" max="8969" width="12.7109375" style="1" bestFit="1" customWidth="1"/>
    <col min="8970" max="8970" width="16.28515625" style="1" customWidth="1"/>
    <col min="8971" max="8971" width="15.140625" style="1" customWidth="1"/>
    <col min="8972" max="9217" width="11.42578125" style="1"/>
    <col min="9218" max="9218" width="8" style="1" customWidth="1"/>
    <col min="9219" max="9219" width="23.28515625" style="1" customWidth="1"/>
    <col min="9220" max="9220" width="32.7109375" style="1" customWidth="1"/>
    <col min="9221" max="9221" width="13.7109375" style="1" customWidth="1"/>
    <col min="9222" max="9222" width="12.28515625" style="1" bestFit="1" customWidth="1"/>
    <col min="9223" max="9224" width="12.28515625" style="1" customWidth="1"/>
    <col min="9225" max="9225" width="12.7109375" style="1" bestFit="1" customWidth="1"/>
    <col min="9226" max="9226" width="16.28515625" style="1" customWidth="1"/>
    <col min="9227" max="9227" width="15.140625" style="1" customWidth="1"/>
    <col min="9228" max="9473" width="11.42578125" style="1"/>
    <col min="9474" max="9474" width="8" style="1" customWidth="1"/>
    <col min="9475" max="9475" width="23.28515625" style="1" customWidth="1"/>
    <col min="9476" max="9476" width="32.7109375" style="1" customWidth="1"/>
    <col min="9477" max="9477" width="13.7109375" style="1" customWidth="1"/>
    <col min="9478" max="9478" width="12.28515625" style="1" bestFit="1" customWidth="1"/>
    <col min="9479" max="9480" width="12.28515625" style="1" customWidth="1"/>
    <col min="9481" max="9481" width="12.7109375" style="1" bestFit="1" customWidth="1"/>
    <col min="9482" max="9482" width="16.28515625" style="1" customWidth="1"/>
    <col min="9483" max="9483" width="15.140625" style="1" customWidth="1"/>
    <col min="9484" max="9729" width="11.42578125" style="1"/>
    <col min="9730" max="9730" width="8" style="1" customWidth="1"/>
    <col min="9731" max="9731" width="23.28515625" style="1" customWidth="1"/>
    <col min="9732" max="9732" width="32.7109375" style="1" customWidth="1"/>
    <col min="9733" max="9733" width="13.7109375" style="1" customWidth="1"/>
    <col min="9734" max="9734" width="12.28515625" style="1" bestFit="1" customWidth="1"/>
    <col min="9735" max="9736" width="12.28515625" style="1" customWidth="1"/>
    <col min="9737" max="9737" width="12.7109375" style="1" bestFit="1" customWidth="1"/>
    <col min="9738" max="9738" width="16.28515625" style="1" customWidth="1"/>
    <col min="9739" max="9739" width="15.140625" style="1" customWidth="1"/>
    <col min="9740" max="9985" width="11.42578125" style="1"/>
    <col min="9986" max="9986" width="8" style="1" customWidth="1"/>
    <col min="9987" max="9987" width="23.28515625" style="1" customWidth="1"/>
    <col min="9988" max="9988" width="32.7109375" style="1" customWidth="1"/>
    <col min="9989" max="9989" width="13.7109375" style="1" customWidth="1"/>
    <col min="9990" max="9990" width="12.28515625" style="1" bestFit="1" customWidth="1"/>
    <col min="9991" max="9992" width="12.28515625" style="1" customWidth="1"/>
    <col min="9993" max="9993" width="12.7109375" style="1" bestFit="1" customWidth="1"/>
    <col min="9994" max="9994" width="16.28515625" style="1" customWidth="1"/>
    <col min="9995" max="9995" width="15.140625" style="1" customWidth="1"/>
    <col min="9996" max="10241" width="11.42578125" style="1"/>
    <col min="10242" max="10242" width="8" style="1" customWidth="1"/>
    <col min="10243" max="10243" width="23.28515625" style="1" customWidth="1"/>
    <col min="10244" max="10244" width="32.7109375" style="1" customWidth="1"/>
    <col min="10245" max="10245" width="13.7109375" style="1" customWidth="1"/>
    <col min="10246" max="10246" width="12.28515625" style="1" bestFit="1" customWidth="1"/>
    <col min="10247" max="10248" width="12.28515625" style="1" customWidth="1"/>
    <col min="10249" max="10249" width="12.7109375" style="1" bestFit="1" customWidth="1"/>
    <col min="10250" max="10250" width="16.28515625" style="1" customWidth="1"/>
    <col min="10251" max="10251" width="15.140625" style="1" customWidth="1"/>
    <col min="10252" max="10497" width="11.42578125" style="1"/>
    <col min="10498" max="10498" width="8" style="1" customWidth="1"/>
    <col min="10499" max="10499" width="23.28515625" style="1" customWidth="1"/>
    <col min="10500" max="10500" width="32.7109375" style="1" customWidth="1"/>
    <col min="10501" max="10501" width="13.7109375" style="1" customWidth="1"/>
    <col min="10502" max="10502" width="12.28515625" style="1" bestFit="1" customWidth="1"/>
    <col min="10503" max="10504" width="12.28515625" style="1" customWidth="1"/>
    <col min="10505" max="10505" width="12.7109375" style="1" bestFit="1" customWidth="1"/>
    <col min="10506" max="10506" width="16.28515625" style="1" customWidth="1"/>
    <col min="10507" max="10507" width="15.140625" style="1" customWidth="1"/>
    <col min="10508" max="10753" width="11.42578125" style="1"/>
    <col min="10754" max="10754" width="8" style="1" customWidth="1"/>
    <col min="10755" max="10755" width="23.28515625" style="1" customWidth="1"/>
    <col min="10756" max="10756" width="32.7109375" style="1" customWidth="1"/>
    <col min="10757" max="10757" width="13.7109375" style="1" customWidth="1"/>
    <col min="10758" max="10758" width="12.28515625" style="1" bestFit="1" customWidth="1"/>
    <col min="10759" max="10760" width="12.28515625" style="1" customWidth="1"/>
    <col min="10761" max="10761" width="12.7109375" style="1" bestFit="1" customWidth="1"/>
    <col min="10762" max="10762" width="16.28515625" style="1" customWidth="1"/>
    <col min="10763" max="10763" width="15.140625" style="1" customWidth="1"/>
    <col min="10764" max="11009" width="11.42578125" style="1"/>
    <col min="11010" max="11010" width="8" style="1" customWidth="1"/>
    <col min="11011" max="11011" width="23.28515625" style="1" customWidth="1"/>
    <col min="11012" max="11012" width="32.7109375" style="1" customWidth="1"/>
    <col min="11013" max="11013" width="13.7109375" style="1" customWidth="1"/>
    <col min="11014" max="11014" width="12.28515625" style="1" bestFit="1" customWidth="1"/>
    <col min="11015" max="11016" width="12.28515625" style="1" customWidth="1"/>
    <col min="11017" max="11017" width="12.7109375" style="1" bestFit="1" customWidth="1"/>
    <col min="11018" max="11018" width="16.28515625" style="1" customWidth="1"/>
    <col min="11019" max="11019" width="15.140625" style="1" customWidth="1"/>
    <col min="11020" max="11265" width="11.42578125" style="1"/>
    <col min="11266" max="11266" width="8" style="1" customWidth="1"/>
    <col min="11267" max="11267" width="23.28515625" style="1" customWidth="1"/>
    <col min="11268" max="11268" width="32.7109375" style="1" customWidth="1"/>
    <col min="11269" max="11269" width="13.7109375" style="1" customWidth="1"/>
    <col min="11270" max="11270" width="12.28515625" style="1" bestFit="1" customWidth="1"/>
    <col min="11271" max="11272" width="12.28515625" style="1" customWidth="1"/>
    <col min="11273" max="11273" width="12.7109375" style="1" bestFit="1" customWidth="1"/>
    <col min="11274" max="11274" width="16.28515625" style="1" customWidth="1"/>
    <col min="11275" max="11275" width="15.140625" style="1" customWidth="1"/>
    <col min="11276" max="11521" width="11.42578125" style="1"/>
    <col min="11522" max="11522" width="8" style="1" customWidth="1"/>
    <col min="11523" max="11523" width="23.28515625" style="1" customWidth="1"/>
    <col min="11524" max="11524" width="32.7109375" style="1" customWidth="1"/>
    <col min="11525" max="11525" width="13.7109375" style="1" customWidth="1"/>
    <col min="11526" max="11526" width="12.28515625" style="1" bestFit="1" customWidth="1"/>
    <col min="11527" max="11528" width="12.28515625" style="1" customWidth="1"/>
    <col min="11529" max="11529" width="12.7109375" style="1" bestFit="1" customWidth="1"/>
    <col min="11530" max="11530" width="16.28515625" style="1" customWidth="1"/>
    <col min="11531" max="11531" width="15.140625" style="1" customWidth="1"/>
    <col min="11532" max="11777" width="11.42578125" style="1"/>
    <col min="11778" max="11778" width="8" style="1" customWidth="1"/>
    <col min="11779" max="11779" width="23.28515625" style="1" customWidth="1"/>
    <col min="11780" max="11780" width="32.7109375" style="1" customWidth="1"/>
    <col min="11781" max="11781" width="13.7109375" style="1" customWidth="1"/>
    <col min="11782" max="11782" width="12.28515625" style="1" bestFit="1" customWidth="1"/>
    <col min="11783" max="11784" width="12.28515625" style="1" customWidth="1"/>
    <col min="11785" max="11785" width="12.7109375" style="1" bestFit="1" customWidth="1"/>
    <col min="11786" max="11786" width="16.28515625" style="1" customWidth="1"/>
    <col min="11787" max="11787" width="15.140625" style="1" customWidth="1"/>
    <col min="11788" max="12033" width="11.42578125" style="1"/>
    <col min="12034" max="12034" width="8" style="1" customWidth="1"/>
    <col min="12035" max="12035" width="23.28515625" style="1" customWidth="1"/>
    <col min="12036" max="12036" width="32.7109375" style="1" customWidth="1"/>
    <col min="12037" max="12037" width="13.7109375" style="1" customWidth="1"/>
    <col min="12038" max="12038" width="12.28515625" style="1" bestFit="1" customWidth="1"/>
    <col min="12039" max="12040" width="12.28515625" style="1" customWidth="1"/>
    <col min="12041" max="12041" width="12.7109375" style="1" bestFit="1" customWidth="1"/>
    <col min="12042" max="12042" width="16.28515625" style="1" customWidth="1"/>
    <col min="12043" max="12043" width="15.140625" style="1" customWidth="1"/>
    <col min="12044" max="12289" width="11.42578125" style="1"/>
    <col min="12290" max="12290" width="8" style="1" customWidth="1"/>
    <col min="12291" max="12291" width="23.28515625" style="1" customWidth="1"/>
    <col min="12292" max="12292" width="32.7109375" style="1" customWidth="1"/>
    <col min="12293" max="12293" width="13.7109375" style="1" customWidth="1"/>
    <col min="12294" max="12294" width="12.28515625" style="1" bestFit="1" customWidth="1"/>
    <col min="12295" max="12296" width="12.28515625" style="1" customWidth="1"/>
    <col min="12297" max="12297" width="12.7109375" style="1" bestFit="1" customWidth="1"/>
    <col min="12298" max="12298" width="16.28515625" style="1" customWidth="1"/>
    <col min="12299" max="12299" width="15.140625" style="1" customWidth="1"/>
    <col min="12300" max="12545" width="11.42578125" style="1"/>
    <col min="12546" max="12546" width="8" style="1" customWidth="1"/>
    <col min="12547" max="12547" width="23.28515625" style="1" customWidth="1"/>
    <col min="12548" max="12548" width="32.7109375" style="1" customWidth="1"/>
    <col min="12549" max="12549" width="13.7109375" style="1" customWidth="1"/>
    <col min="12550" max="12550" width="12.28515625" style="1" bestFit="1" customWidth="1"/>
    <col min="12551" max="12552" width="12.28515625" style="1" customWidth="1"/>
    <col min="12553" max="12553" width="12.7109375" style="1" bestFit="1" customWidth="1"/>
    <col min="12554" max="12554" width="16.28515625" style="1" customWidth="1"/>
    <col min="12555" max="12555" width="15.140625" style="1" customWidth="1"/>
    <col min="12556" max="12801" width="11.42578125" style="1"/>
    <col min="12802" max="12802" width="8" style="1" customWidth="1"/>
    <col min="12803" max="12803" width="23.28515625" style="1" customWidth="1"/>
    <col min="12804" max="12804" width="32.7109375" style="1" customWidth="1"/>
    <col min="12805" max="12805" width="13.7109375" style="1" customWidth="1"/>
    <col min="12806" max="12806" width="12.28515625" style="1" bestFit="1" customWidth="1"/>
    <col min="12807" max="12808" width="12.28515625" style="1" customWidth="1"/>
    <col min="12809" max="12809" width="12.7109375" style="1" bestFit="1" customWidth="1"/>
    <col min="12810" max="12810" width="16.28515625" style="1" customWidth="1"/>
    <col min="12811" max="12811" width="15.140625" style="1" customWidth="1"/>
    <col min="12812" max="13057" width="11.42578125" style="1"/>
    <col min="13058" max="13058" width="8" style="1" customWidth="1"/>
    <col min="13059" max="13059" width="23.28515625" style="1" customWidth="1"/>
    <col min="13060" max="13060" width="32.7109375" style="1" customWidth="1"/>
    <col min="13061" max="13061" width="13.7109375" style="1" customWidth="1"/>
    <col min="13062" max="13062" width="12.28515625" style="1" bestFit="1" customWidth="1"/>
    <col min="13063" max="13064" width="12.28515625" style="1" customWidth="1"/>
    <col min="13065" max="13065" width="12.7109375" style="1" bestFit="1" customWidth="1"/>
    <col min="13066" max="13066" width="16.28515625" style="1" customWidth="1"/>
    <col min="13067" max="13067" width="15.140625" style="1" customWidth="1"/>
    <col min="13068" max="13313" width="11.42578125" style="1"/>
    <col min="13314" max="13314" width="8" style="1" customWidth="1"/>
    <col min="13315" max="13315" width="23.28515625" style="1" customWidth="1"/>
    <col min="13316" max="13316" width="32.7109375" style="1" customWidth="1"/>
    <col min="13317" max="13317" width="13.7109375" style="1" customWidth="1"/>
    <col min="13318" max="13318" width="12.28515625" style="1" bestFit="1" customWidth="1"/>
    <col min="13319" max="13320" width="12.28515625" style="1" customWidth="1"/>
    <col min="13321" max="13321" width="12.7109375" style="1" bestFit="1" customWidth="1"/>
    <col min="13322" max="13322" width="16.28515625" style="1" customWidth="1"/>
    <col min="13323" max="13323" width="15.140625" style="1" customWidth="1"/>
    <col min="13324" max="13569" width="11.42578125" style="1"/>
    <col min="13570" max="13570" width="8" style="1" customWidth="1"/>
    <col min="13571" max="13571" width="23.28515625" style="1" customWidth="1"/>
    <col min="13572" max="13572" width="32.7109375" style="1" customWidth="1"/>
    <col min="13573" max="13573" width="13.7109375" style="1" customWidth="1"/>
    <col min="13574" max="13574" width="12.28515625" style="1" bestFit="1" customWidth="1"/>
    <col min="13575" max="13576" width="12.28515625" style="1" customWidth="1"/>
    <col min="13577" max="13577" width="12.7109375" style="1" bestFit="1" customWidth="1"/>
    <col min="13578" max="13578" width="16.28515625" style="1" customWidth="1"/>
    <col min="13579" max="13579" width="15.140625" style="1" customWidth="1"/>
    <col min="13580" max="13825" width="11.42578125" style="1"/>
    <col min="13826" max="13826" width="8" style="1" customWidth="1"/>
    <col min="13827" max="13827" width="23.28515625" style="1" customWidth="1"/>
    <col min="13828" max="13828" width="32.7109375" style="1" customWidth="1"/>
    <col min="13829" max="13829" width="13.7109375" style="1" customWidth="1"/>
    <col min="13830" max="13830" width="12.28515625" style="1" bestFit="1" customWidth="1"/>
    <col min="13831" max="13832" width="12.28515625" style="1" customWidth="1"/>
    <col min="13833" max="13833" width="12.7109375" style="1" bestFit="1" customWidth="1"/>
    <col min="13834" max="13834" width="16.28515625" style="1" customWidth="1"/>
    <col min="13835" max="13835" width="15.140625" style="1" customWidth="1"/>
    <col min="13836" max="14081" width="11.42578125" style="1"/>
    <col min="14082" max="14082" width="8" style="1" customWidth="1"/>
    <col min="14083" max="14083" width="23.28515625" style="1" customWidth="1"/>
    <col min="14084" max="14084" width="32.7109375" style="1" customWidth="1"/>
    <col min="14085" max="14085" width="13.7109375" style="1" customWidth="1"/>
    <col min="14086" max="14086" width="12.28515625" style="1" bestFit="1" customWidth="1"/>
    <col min="14087" max="14088" width="12.28515625" style="1" customWidth="1"/>
    <col min="14089" max="14089" width="12.7109375" style="1" bestFit="1" customWidth="1"/>
    <col min="14090" max="14090" width="16.28515625" style="1" customWidth="1"/>
    <col min="14091" max="14091" width="15.140625" style="1" customWidth="1"/>
    <col min="14092" max="14337" width="11.42578125" style="1"/>
    <col min="14338" max="14338" width="8" style="1" customWidth="1"/>
    <col min="14339" max="14339" width="23.28515625" style="1" customWidth="1"/>
    <col min="14340" max="14340" width="32.7109375" style="1" customWidth="1"/>
    <col min="14341" max="14341" width="13.7109375" style="1" customWidth="1"/>
    <col min="14342" max="14342" width="12.28515625" style="1" bestFit="1" customWidth="1"/>
    <col min="14343" max="14344" width="12.28515625" style="1" customWidth="1"/>
    <col min="14345" max="14345" width="12.7109375" style="1" bestFit="1" customWidth="1"/>
    <col min="14346" max="14346" width="16.28515625" style="1" customWidth="1"/>
    <col min="14347" max="14347" width="15.140625" style="1" customWidth="1"/>
    <col min="14348" max="14593" width="11.42578125" style="1"/>
    <col min="14594" max="14594" width="8" style="1" customWidth="1"/>
    <col min="14595" max="14595" width="23.28515625" style="1" customWidth="1"/>
    <col min="14596" max="14596" width="32.7109375" style="1" customWidth="1"/>
    <col min="14597" max="14597" width="13.7109375" style="1" customWidth="1"/>
    <col min="14598" max="14598" width="12.28515625" style="1" bestFit="1" customWidth="1"/>
    <col min="14599" max="14600" width="12.28515625" style="1" customWidth="1"/>
    <col min="14601" max="14601" width="12.7109375" style="1" bestFit="1" customWidth="1"/>
    <col min="14602" max="14602" width="16.28515625" style="1" customWidth="1"/>
    <col min="14603" max="14603" width="15.140625" style="1" customWidth="1"/>
    <col min="14604" max="14849" width="11.42578125" style="1"/>
    <col min="14850" max="14850" width="8" style="1" customWidth="1"/>
    <col min="14851" max="14851" width="23.28515625" style="1" customWidth="1"/>
    <col min="14852" max="14852" width="32.7109375" style="1" customWidth="1"/>
    <col min="14853" max="14853" width="13.7109375" style="1" customWidth="1"/>
    <col min="14854" max="14854" width="12.28515625" style="1" bestFit="1" customWidth="1"/>
    <col min="14855" max="14856" width="12.28515625" style="1" customWidth="1"/>
    <col min="14857" max="14857" width="12.7109375" style="1" bestFit="1" customWidth="1"/>
    <col min="14858" max="14858" width="16.28515625" style="1" customWidth="1"/>
    <col min="14859" max="14859" width="15.140625" style="1" customWidth="1"/>
    <col min="14860" max="15105" width="11.42578125" style="1"/>
    <col min="15106" max="15106" width="8" style="1" customWidth="1"/>
    <col min="15107" max="15107" width="23.28515625" style="1" customWidth="1"/>
    <col min="15108" max="15108" width="32.7109375" style="1" customWidth="1"/>
    <col min="15109" max="15109" width="13.7109375" style="1" customWidth="1"/>
    <col min="15110" max="15110" width="12.28515625" style="1" bestFit="1" customWidth="1"/>
    <col min="15111" max="15112" width="12.28515625" style="1" customWidth="1"/>
    <col min="15113" max="15113" width="12.7109375" style="1" bestFit="1" customWidth="1"/>
    <col min="15114" max="15114" width="16.28515625" style="1" customWidth="1"/>
    <col min="15115" max="15115" width="15.140625" style="1" customWidth="1"/>
    <col min="15116" max="15361" width="11.42578125" style="1"/>
    <col min="15362" max="15362" width="8" style="1" customWidth="1"/>
    <col min="15363" max="15363" width="23.28515625" style="1" customWidth="1"/>
    <col min="15364" max="15364" width="32.7109375" style="1" customWidth="1"/>
    <col min="15365" max="15365" width="13.7109375" style="1" customWidth="1"/>
    <col min="15366" max="15366" width="12.28515625" style="1" bestFit="1" customWidth="1"/>
    <col min="15367" max="15368" width="12.28515625" style="1" customWidth="1"/>
    <col min="15369" max="15369" width="12.7109375" style="1" bestFit="1" customWidth="1"/>
    <col min="15370" max="15370" width="16.28515625" style="1" customWidth="1"/>
    <col min="15371" max="15371" width="15.140625" style="1" customWidth="1"/>
    <col min="15372" max="15617" width="11.42578125" style="1"/>
    <col min="15618" max="15618" width="8" style="1" customWidth="1"/>
    <col min="15619" max="15619" width="23.28515625" style="1" customWidth="1"/>
    <col min="15620" max="15620" width="32.7109375" style="1" customWidth="1"/>
    <col min="15621" max="15621" width="13.7109375" style="1" customWidth="1"/>
    <col min="15622" max="15622" width="12.28515625" style="1" bestFit="1" customWidth="1"/>
    <col min="15623" max="15624" width="12.28515625" style="1" customWidth="1"/>
    <col min="15625" max="15625" width="12.7109375" style="1" bestFit="1" customWidth="1"/>
    <col min="15626" max="15626" width="16.28515625" style="1" customWidth="1"/>
    <col min="15627" max="15627" width="15.140625" style="1" customWidth="1"/>
    <col min="15628" max="15873" width="11.42578125" style="1"/>
    <col min="15874" max="15874" width="8" style="1" customWidth="1"/>
    <col min="15875" max="15875" width="23.28515625" style="1" customWidth="1"/>
    <col min="15876" max="15876" width="32.7109375" style="1" customWidth="1"/>
    <col min="15877" max="15877" width="13.7109375" style="1" customWidth="1"/>
    <col min="15878" max="15878" width="12.28515625" style="1" bestFit="1" customWidth="1"/>
    <col min="15879" max="15880" width="12.28515625" style="1" customWidth="1"/>
    <col min="15881" max="15881" width="12.7109375" style="1" bestFit="1" customWidth="1"/>
    <col min="15882" max="15882" width="16.28515625" style="1" customWidth="1"/>
    <col min="15883" max="15883" width="15.140625" style="1" customWidth="1"/>
    <col min="15884" max="16129" width="11.42578125" style="1"/>
    <col min="16130" max="16130" width="8" style="1" customWidth="1"/>
    <col min="16131" max="16131" width="23.28515625" style="1" customWidth="1"/>
    <col min="16132" max="16132" width="32.7109375" style="1" customWidth="1"/>
    <col min="16133" max="16133" width="13.7109375" style="1" customWidth="1"/>
    <col min="16134" max="16134" width="12.28515625" style="1" bestFit="1" customWidth="1"/>
    <col min="16135" max="16136" width="12.28515625" style="1" customWidth="1"/>
    <col min="16137" max="16137" width="12.7109375" style="1" bestFit="1" customWidth="1"/>
    <col min="16138" max="16138" width="16.28515625" style="1" customWidth="1"/>
    <col min="16139" max="16139" width="15.140625" style="1" customWidth="1"/>
    <col min="16140" max="16384" width="11.42578125" style="1"/>
  </cols>
  <sheetData>
    <row r="1" spans="1:22">
      <c r="C1" s="158" t="s">
        <v>0</v>
      </c>
      <c r="D1" s="158"/>
      <c r="E1" s="158"/>
      <c r="F1" s="158"/>
      <c r="G1" s="2"/>
      <c r="H1" s="2"/>
    </row>
    <row r="2" spans="1:22" ht="14.25">
      <c r="C2" s="158" t="s">
        <v>1</v>
      </c>
      <c r="D2" s="158"/>
      <c r="E2" s="158"/>
      <c r="F2" s="158"/>
      <c r="G2" s="2"/>
      <c r="H2" s="2"/>
    </row>
    <row r="3" spans="1:22" ht="12.75">
      <c r="C3" s="2" t="s">
        <v>2</v>
      </c>
      <c r="D3" s="2"/>
      <c r="E3" s="3" t="s">
        <v>3</v>
      </c>
    </row>
    <row r="4" spans="1:22" ht="14.25">
      <c r="C4" s="2"/>
      <c r="D4" s="2"/>
      <c r="E4" s="2"/>
      <c r="F4" s="2"/>
      <c r="G4" s="2"/>
      <c r="H4" s="2"/>
      <c r="J4" s="4" t="s">
        <v>4</v>
      </c>
    </row>
    <row r="5" spans="1:22" ht="12">
      <c r="E5" s="5" t="s">
        <v>5</v>
      </c>
      <c r="F5" s="159" t="s">
        <v>6</v>
      </c>
      <c r="G5" s="160"/>
      <c r="H5" s="161"/>
      <c r="I5" s="5" t="s">
        <v>7</v>
      </c>
      <c r="J5" s="6"/>
    </row>
    <row r="6" spans="1:22" ht="18">
      <c r="E6" s="7" t="s">
        <v>8</v>
      </c>
      <c r="F6" s="162" t="s">
        <v>9</v>
      </c>
      <c r="G6" s="163"/>
      <c r="H6" s="164"/>
      <c r="I6" s="8" t="s">
        <v>10</v>
      </c>
      <c r="J6" s="9">
        <f>SUM(J7:J8)</f>
        <v>2032695.26</v>
      </c>
    </row>
    <row r="7" spans="1:22" ht="12.75">
      <c r="E7" s="10" t="s">
        <v>11</v>
      </c>
      <c r="F7" s="11">
        <v>65503363401</v>
      </c>
      <c r="G7" s="11">
        <v>65505361441</v>
      </c>
      <c r="H7" s="10">
        <v>65505943093</v>
      </c>
      <c r="I7" s="12" t="s">
        <v>11</v>
      </c>
      <c r="J7" s="13">
        <v>65000</v>
      </c>
    </row>
    <row r="8" spans="1:22" ht="12.75">
      <c r="D8" s="14" t="s">
        <v>12</v>
      </c>
      <c r="E8" s="15">
        <v>1729553.69</v>
      </c>
      <c r="F8" s="15">
        <v>130360.09</v>
      </c>
      <c r="G8" s="15">
        <v>105073.42</v>
      </c>
      <c r="H8" s="15">
        <v>1000</v>
      </c>
      <c r="I8" s="15">
        <v>1708.06</v>
      </c>
      <c r="J8" s="16">
        <f>SUM(E8:I8)</f>
        <v>1967695.26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 ht="12.75">
      <c r="A9" s="18"/>
      <c r="B9" s="165" t="s">
        <v>13</v>
      </c>
      <c r="C9" s="166"/>
      <c r="D9" s="166"/>
      <c r="E9" s="20"/>
      <c r="F9" s="21"/>
      <c r="G9" s="21"/>
      <c r="H9" s="21"/>
      <c r="I9" s="22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s="9" customFormat="1" ht="12.75">
      <c r="A10" s="23" t="s">
        <v>14</v>
      </c>
      <c r="B10" s="24" t="s">
        <v>15</v>
      </c>
      <c r="C10" s="24" t="s">
        <v>16</v>
      </c>
      <c r="D10" s="25"/>
      <c r="E10" s="26"/>
      <c r="F10" s="27"/>
      <c r="G10" s="28"/>
      <c r="H10" s="27"/>
      <c r="I10" s="29"/>
    </row>
    <row r="11" spans="1:22" s="9" customFormat="1" ht="12.75">
      <c r="A11" s="30"/>
      <c r="B11" s="31"/>
      <c r="C11" s="32" t="s">
        <v>17</v>
      </c>
      <c r="D11" s="33"/>
      <c r="E11" s="34"/>
      <c r="F11" s="35"/>
      <c r="G11" s="35"/>
      <c r="H11" s="35"/>
      <c r="I11" s="36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</row>
    <row r="12" spans="1:22" s="9" customFormat="1" ht="12.75">
      <c r="A12" s="30">
        <v>43009</v>
      </c>
      <c r="B12" s="31">
        <v>196</v>
      </c>
      <c r="C12" s="38" t="s">
        <v>18</v>
      </c>
      <c r="D12" s="33"/>
      <c r="E12" s="34">
        <v>2000</v>
      </c>
      <c r="F12" s="35"/>
      <c r="G12" s="35"/>
      <c r="H12" s="35"/>
      <c r="I12" s="36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</row>
    <row r="13" spans="1:22" s="9" customFormat="1" ht="12.75">
      <c r="A13" s="30" t="s">
        <v>19</v>
      </c>
      <c r="B13" s="31">
        <v>199</v>
      </c>
      <c r="C13" s="39" t="s">
        <v>20</v>
      </c>
      <c r="D13" s="40"/>
      <c r="E13" s="34">
        <v>161.05000000000001</v>
      </c>
      <c r="F13" s="35"/>
      <c r="G13" s="35"/>
      <c r="H13" s="35"/>
      <c r="I13" s="36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</row>
    <row r="14" spans="1:22" s="9" customFormat="1" ht="12.75">
      <c r="A14" s="30"/>
      <c r="B14" s="31"/>
      <c r="C14" s="39"/>
      <c r="D14" s="40"/>
      <c r="E14" s="34"/>
      <c r="F14" s="35"/>
      <c r="G14" s="35"/>
      <c r="H14" s="35"/>
      <c r="I14" s="36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</row>
    <row r="15" spans="1:22" s="9" customFormat="1" ht="12.75">
      <c r="A15" s="30">
        <v>42826</v>
      </c>
      <c r="B15" s="31" t="s">
        <v>21</v>
      </c>
      <c r="C15" s="38" t="s">
        <v>22</v>
      </c>
      <c r="D15" s="33"/>
      <c r="E15" s="34">
        <v>6000</v>
      </c>
      <c r="F15" s="35"/>
      <c r="G15" s="35"/>
      <c r="H15" s="35"/>
      <c r="I15" s="36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</row>
    <row r="16" spans="1:22" s="9" customFormat="1" ht="12.75">
      <c r="A16" s="30" t="s">
        <v>23</v>
      </c>
      <c r="B16" s="31" t="s">
        <v>24</v>
      </c>
      <c r="C16" s="39" t="s">
        <v>25</v>
      </c>
      <c r="D16" s="40"/>
      <c r="E16" s="34">
        <v>6000</v>
      </c>
      <c r="F16" s="35"/>
      <c r="G16" s="35"/>
      <c r="H16" s="35"/>
      <c r="I16" s="36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</row>
    <row r="17" spans="1:22" s="9" customFormat="1" ht="12.75">
      <c r="A17" s="30"/>
      <c r="B17" s="31"/>
      <c r="C17" s="39"/>
      <c r="D17" s="40"/>
      <c r="E17" s="34"/>
      <c r="F17" s="35"/>
      <c r="G17" s="35"/>
      <c r="H17" s="35"/>
      <c r="I17" s="36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</row>
    <row r="18" spans="1:22" s="9" customFormat="1" ht="12.75">
      <c r="A18" s="30"/>
      <c r="B18" s="31" t="s">
        <v>26</v>
      </c>
      <c r="C18" s="38" t="s">
        <v>27</v>
      </c>
      <c r="D18" s="33"/>
      <c r="E18" s="34">
        <v>366930.96</v>
      </c>
      <c r="F18" s="35"/>
      <c r="G18" s="35"/>
      <c r="H18" s="35"/>
      <c r="I18" s="36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</row>
    <row r="19" spans="1:22" s="9" customFormat="1" ht="12.75">
      <c r="A19" s="23"/>
      <c r="B19" s="24"/>
      <c r="C19" s="41"/>
      <c r="D19" s="42"/>
      <c r="E19" s="28"/>
      <c r="F19" s="27"/>
      <c r="G19" s="28"/>
      <c r="H19" s="27"/>
      <c r="I19" s="29"/>
    </row>
    <row r="20" spans="1:22" s="9" customFormat="1" ht="12.75" customHeight="1">
      <c r="A20" s="23"/>
      <c r="B20" s="24"/>
      <c r="C20" s="167" t="s">
        <v>28</v>
      </c>
      <c r="D20" s="168"/>
      <c r="E20" s="28"/>
      <c r="F20" s="27"/>
      <c r="G20" s="28"/>
      <c r="H20" s="27"/>
      <c r="I20" s="29"/>
    </row>
    <row r="21" spans="1:22" s="9" customFormat="1" ht="12.75">
      <c r="A21" s="23"/>
      <c r="B21" s="24"/>
      <c r="C21" s="169"/>
      <c r="D21" s="170"/>
      <c r="E21" s="26"/>
      <c r="F21" s="27"/>
      <c r="G21" s="28"/>
      <c r="H21" s="27"/>
      <c r="I21" s="29"/>
    </row>
    <row r="22" spans="1:22" s="9" customFormat="1" ht="12.75">
      <c r="A22" s="30">
        <v>43040</v>
      </c>
      <c r="B22" s="31">
        <v>197</v>
      </c>
      <c r="C22" s="38" t="s">
        <v>29</v>
      </c>
      <c r="D22" s="33"/>
      <c r="E22" s="34">
        <v>584</v>
      </c>
      <c r="F22" s="35"/>
      <c r="G22" s="35"/>
      <c r="H22" s="35"/>
      <c r="I22" s="36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</row>
    <row r="23" spans="1:22" s="9" customFormat="1" ht="12.75">
      <c r="A23" s="30" t="s">
        <v>30</v>
      </c>
      <c r="B23" s="31">
        <v>198</v>
      </c>
      <c r="C23" s="38" t="s">
        <v>29</v>
      </c>
      <c r="D23" s="33"/>
      <c r="E23" s="34">
        <v>584</v>
      </c>
      <c r="F23" s="35"/>
      <c r="G23" s="35"/>
      <c r="H23" s="35"/>
      <c r="I23" s="36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</row>
    <row r="24" spans="1:22" s="9" customFormat="1" ht="12.75">
      <c r="A24" s="30" t="s">
        <v>31</v>
      </c>
      <c r="B24" s="31" t="s">
        <v>32</v>
      </c>
      <c r="C24" s="39" t="s">
        <v>33</v>
      </c>
      <c r="D24" s="40"/>
      <c r="E24" s="34">
        <v>50000</v>
      </c>
      <c r="F24" s="35"/>
      <c r="G24" s="35"/>
      <c r="H24" s="35"/>
      <c r="I24" s="36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</row>
    <row r="25" spans="1:22" s="9" customFormat="1" ht="12.75">
      <c r="A25" s="30"/>
      <c r="B25" s="31"/>
      <c r="C25" s="39"/>
      <c r="D25" s="40"/>
      <c r="E25" s="34"/>
      <c r="F25" s="35"/>
      <c r="G25" s="35"/>
      <c r="H25" s="35"/>
      <c r="I25" s="36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</row>
    <row r="26" spans="1:22" s="9" customFormat="1" ht="12.75">
      <c r="A26" s="30"/>
      <c r="C26" s="43" t="s">
        <v>34</v>
      </c>
      <c r="D26" s="40"/>
      <c r="E26" s="34"/>
      <c r="F26" s="35"/>
      <c r="G26" s="35"/>
      <c r="H26" s="35"/>
      <c r="I26" s="36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s="9" customFormat="1" ht="12.75">
      <c r="A27" s="30" t="s">
        <v>35</v>
      </c>
      <c r="B27" s="31" t="s">
        <v>36</v>
      </c>
      <c r="C27" s="39" t="s">
        <v>37</v>
      </c>
      <c r="D27" s="40"/>
      <c r="E27" s="34">
        <v>1259471.29</v>
      </c>
      <c r="F27" s="35"/>
      <c r="G27" s="35"/>
      <c r="H27" s="35"/>
      <c r="I27" s="36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</row>
    <row r="28" spans="1:22" s="9" customFormat="1" ht="12.75">
      <c r="A28" s="30"/>
      <c r="B28" s="31"/>
      <c r="C28" s="44"/>
      <c r="D28" s="40"/>
      <c r="E28" s="34"/>
      <c r="F28" s="35"/>
      <c r="G28" s="35"/>
      <c r="H28" s="35"/>
      <c r="I28" s="36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</row>
    <row r="29" spans="1:22" s="9" customFormat="1" ht="12.75">
      <c r="A29" s="30"/>
      <c r="B29" s="31"/>
      <c r="C29" s="45" t="s">
        <v>38</v>
      </c>
      <c r="D29" s="40"/>
      <c r="E29" s="34"/>
      <c r="F29" s="35"/>
      <c r="G29" s="35"/>
      <c r="H29" s="35"/>
      <c r="I29" s="36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</row>
    <row r="30" spans="1:22" s="9" customFormat="1" ht="12.75">
      <c r="A30" s="30" t="s">
        <v>39</v>
      </c>
      <c r="B30" s="31" t="s">
        <v>40</v>
      </c>
      <c r="C30" s="39" t="s">
        <v>41</v>
      </c>
      <c r="D30" s="40"/>
      <c r="E30" s="34">
        <v>50000</v>
      </c>
      <c r="F30" s="35"/>
      <c r="G30" s="35"/>
      <c r="H30" s="35"/>
      <c r="I30" s="36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</row>
    <row r="31" spans="1:22" s="9" customFormat="1" ht="12.75">
      <c r="A31" s="30"/>
      <c r="B31" s="31"/>
      <c r="C31" s="38"/>
      <c r="D31" s="33"/>
      <c r="E31" s="34"/>
      <c r="F31" s="35"/>
      <c r="G31" s="35"/>
      <c r="H31" s="35"/>
      <c r="I31" s="36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</row>
    <row r="32" spans="1:22" s="9" customFormat="1" ht="12.75">
      <c r="C32" s="46" t="s">
        <v>42</v>
      </c>
      <c r="E32" s="47"/>
      <c r="F32" s="48"/>
      <c r="G32" s="49"/>
      <c r="H32" s="49"/>
      <c r="I32" s="50"/>
    </row>
    <row r="33" spans="1:22" s="9" customFormat="1" ht="12.75">
      <c r="A33" s="30" t="s">
        <v>43</v>
      </c>
      <c r="B33" s="31"/>
      <c r="C33" s="39" t="s">
        <v>44</v>
      </c>
      <c r="D33" s="40"/>
      <c r="E33" s="51">
        <v>2384.9</v>
      </c>
      <c r="F33" s="52"/>
      <c r="G33" s="53"/>
      <c r="H33" s="53"/>
      <c r="I33" s="54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</row>
    <row r="34" spans="1:22" s="9" customFormat="1" ht="12.75">
      <c r="A34" s="30"/>
      <c r="B34" s="31"/>
      <c r="C34" s="38"/>
      <c r="D34" s="33"/>
      <c r="E34" s="34"/>
      <c r="F34" s="35"/>
      <c r="G34" s="35"/>
      <c r="H34" s="35"/>
      <c r="I34" s="36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s="9" customFormat="1" ht="12.75">
      <c r="C35" s="55" t="s">
        <v>45</v>
      </c>
      <c r="E35" s="47"/>
      <c r="F35" s="49"/>
      <c r="G35" s="49"/>
      <c r="H35" s="49"/>
      <c r="I35" s="56"/>
    </row>
    <row r="36" spans="1:22" s="9" customFormat="1" ht="12.75">
      <c r="A36" s="30" t="s">
        <v>46</v>
      </c>
      <c r="B36" s="31" t="s">
        <v>47</v>
      </c>
      <c r="C36" s="38" t="s">
        <v>48</v>
      </c>
      <c r="D36" s="33"/>
      <c r="E36" s="34">
        <v>559823</v>
      </c>
      <c r="F36" s="35"/>
      <c r="G36" s="35"/>
      <c r="H36" s="35"/>
      <c r="I36" s="36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1:22" s="9" customFormat="1" ht="12.75">
      <c r="A37" s="30"/>
      <c r="B37" s="31" t="s">
        <v>49</v>
      </c>
      <c r="C37" s="39" t="s">
        <v>50</v>
      </c>
      <c r="D37" s="40"/>
      <c r="E37" s="34">
        <v>577350</v>
      </c>
      <c r="F37" s="35"/>
      <c r="G37" s="35"/>
      <c r="H37" s="35"/>
      <c r="I37" s="36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1:22" s="9" customFormat="1" ht="12.75">
      <c r="A38" s="30"/>
      <c r="B38" s="31"/>
      <c r="C38" s="38"/>
      <c r="D38" s="33"/>
      <c r="E38" s="34"/>
      <c r="F38" s="35"/>
      <c r="G38" s="35"/>
      <c r="H38" s="35"/>
      <c r="I38" s="36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2" s="9" customFormat="1" ht="12.75">
      <c r="A39" s="30"/>
      <c r="B39" s="31"/>
      <c r="C39" s="38"/>
      <c r="D39" s="33"/>
      <c r="E39" s="34"/>
      <c r="F39" s="35"/>
      <c r="G39" s="35"/>
      <c r="H39" s="35"/>
      <c r="I39" s="36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2" s="9" customFormat="1" ht="12.75">
      <c r="A40" s="30"/>
      <c r="B40" s="31" t="s">
        <v>51</v>
      </c>
      <c r="C40" s="38" t="s">
        <v>52</v>
      </c>
      <c r="D40" s="57"/>
      <c r="E40" s="34"/>
      <c r="F40" s="35"/>
      <c r="G40" s="35"/>
      <c r="H40" s="35">
        <v>15386.5</v>
      </c>
      <c r="I40" s="36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1:22" s="9" customFormat="1" ht="12.75">
      <c r="A41" s="30"/>
      <c r="B41" s="31" t="s">
        <v>51</v>
      </c>
      <c r="C41" s="38" t="s">
        <v>53</v>
      </c>
      <c r="D41" s="39"/>
      <c r="E41" s="34"/>
      <c r="F41" s="35">
        <v>370000</v>
      </c>
      <c r="G41" s="35"/>
      <c r="H41" s="35"/>
      <c r="I41" s="36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1:22" s="9" customFormat="1" ht="12.75">
      <c r="A42" s="30" t="s">
        <v>54</v>
      </c>
      <c r="B42" s="31" t="s">
        <v>51</v>
      </c>
      <c r="C42" s="38" t="s">
        <v>55</v>
      </c>
      <c r="D42" s="39"/>
      <c r="E42" s="34"/>
      <c r="F42" s="35">
        <v>360000</v>
      </c>
      <c r="G42" s="35"/>
      <c r="H42" s="35"/>
      <c r="I42" s="36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1:22" s="9" customFormat="1" ht="13.5" thickBot="1">
      <c r="A43" s="58"/>
      <c r="B43" s="59"/>
      <c r="C43" s="60"/>
      <c r="D43" s="3" t="s">
        <v>56</v>
      </c>
      <c r="E43" s="61">
        <f>SUM(E12:E42)</f>
        <v>2881289.2</v>
      </c>
      <c r="F43" s="61">
        <f>SUM(F12:F42)</f>
        <v>730000</v>
      </c>
      <c r="G43" s="61">
        <f>SUM(G12:G42)</f>
        <v>0</v>
      </c>
      <c r="H43" s="61">
        <f>SUM(H12:H42)</f>
        <v>15386.5</v>
      </c>
      <c r="I43" s="62">
        <f>SUM(I12:I42)</f>
        <v>0</v>
      </c>
      <c r="J43" s="16">
        <f>SUM(E43:I43)</f>
        <v>3626675.7</v>
      </c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1:22" s="9" customFormat="1" ht="14.25" thickTop="1" thickBot="1">
      <c r="A44" s="58"/>
      <c r="B44" s="59"/>
      <c r="C44" s="60"/>
      <c r="D44" s="63" t="s">
        <v>57</v>
      </c>
      <c r="E44" s="61">
        <f>+E8+E43</f>
        <v>4610842.8900000006</v>
      </c>
      <c r="F44" s="64">
        <f>+F8+F43</f>
        <v>860360.09</v>
      </c>
      <c r="G44" s="64">
        <f>+G8+G43</f>
        <v>105073.42</v>
      </c>
      <c r="H44" s="65">
        <f>+H8+H43</f>
        <v>16386.5</v>
      </c>
      <c r="I44" s="62">
        <f>+I8+I43</f>
        <v>1708.06</v>
      </c>
      <c r="J44" s="16">
        <f>SUM(J8:J43)</f>
        <v>5594370.96</v>
      </c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1:22" s="9" customFormat="1" ht="13.5" thickTop="1">
      <c r="A45" s="58"/>
      <c r="B45" s="59"/>
      <c r="C45" s="60"/>
      <c r="D45" s="63"/>
      <c r="E45" s="66"/>
      <c r="F45" s="66"/>
      <c r="G45" s="66"/>
      <c r="H45" s="66"/>
      <c r="I45" s="66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1:22" s="9" customFormat="1" ht="12.75">
      <c r="A46" s="67"/>
      <c r="B46" s="157" t="s">
        <v>58</v>
      </c>
      <c r="C46" s="157"/>
      <c r="D46" s="157"/>
      <c r="E46" s="68"/>
      <c r="F46" s="68"/>
      <c r="G46" s="68"/>
      <c r="H46" s="68"/>
      <c r="I46" s="68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1:22" s="9" customFormat="1" ht="12.75">
      <c r="A47" s="69" t="s">
        <v>14</v>
      </c>
      <c r="B47" s="69" t="s">
        <v>59</v>
      </c>
      <c r="C47" s="69" t="s">
        <v>60</v>
      </c>
      <c r="D47" s="23" t="s">
        <v>16</v>
      </c>
      <c r="E47" s="70"/>
      <c r="F47" s="71"/>
      <c r="G47" s="71"/>
      <c r="H47" s="71"/>
      <c r="I47" s="71"/>
    </row>
    <row r="48" spans="1:22" s="9" customFormat="1" ht="12.75">
      <c r="A48" s="69"/>
      <c r="B48" s="69"/>
      <c r="C48" s="72" t="s">
        <v>61</v>
      </c>
      <c r="D48" s="23"/>
      <c r="E48" s="70"/>
      <c r="F48" s="71"/>
      <c r="G48" s="71"/>
      <c r="H48" s="71"/>
      <c r="I48" s="71"/>
      <c r="J48" s="13"/>
    </row>
    <row r="49" spans="1:22" s="9" customFormat="1" ht="12.75">
      <c r="A49" s="30"/>
      <c r="B49" s="31" t="s">
        <v>51</v>
      </c>
      <c r="C49" s="38" t="s">
        <v>62</v>
      </c>
      <c r="D49" s="39"/>
      <c r="E49" s="73"/>
      <c r="F49" s="74">
        <v>361204.87</v>
      </c>
      <c r="G49" s="74"/>
      <c r="H49" s="74"/>
      <c r="I49" s="74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s="9" customFormat="1" ht="12.75">
      <c r="A50" s="30"/>
      <c r="B50" s="31" t="s">
        <v>51</v>
      </c>
      <c r="C50" s="38" t="s">
        <v>63</v>
      </c>
      <c r="D50" s="39"/>
      <c r="E50" s="73"/>
      <c r="F50" s="74">
        <v>360569.43</v>
      </c>
      <c r="G50" s="74"/>
      <c r="H50" s="74"/>
      <c r="I50" s="74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s="9" customFormat="1" ht="12.75">
      <c r="A51" s="30">
        <v>42856</v>
      </c>
      <c r="B51" s="31" t="s">
        <v>51</v>
      </c>
      <c r="C51" s="38" t="s">
        <v>64</v>
      </c>
      <c r="D51" s="57"/>
      <c r="E51" s="74"/>
      <c r="F51" s="74">
        <v>8435.2999999999993</v>
      </c>
      <c r="G51" s="74"/>
      <c r="H51" s="74"/>
      <c r="I51" s="74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1:22" s="9" customFormat="1" ht="12.75">
      <c r="A52" s="30"/>
      <c r="B52" s="31" t="s">
        <v>51</v>
      </c>
      <c r="C52" s="38" t="s">
        <v>65</v>
      </c>
      <c r="D52" s="39"/>
      <c r="E52" s="73"/>
      <c r="F52" s="74">
        <v>8139.94</v>
      </c>
      <c r="G52" s="74"/>
      <c r="H52" s="74"/>
      <c r="I52" s="74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1:22" s="9" customFormat="1" ht="12.75">
      <c r="A53" s="30" t="s">
        <v>35</v>
      </c>
      <c r="B53" s="31" t="s">
        <v>51</v>
      </c>
      <c r="C53" s="38" t="s">
        <v>66</v>
      </c>
      <c r="D53" s="39"/>
      <c r="E53" s="73"/>
      <c r="F53" s="74">
        <v>8459.83</v>
      </c>
      <c r="G53" s="74"/>
      <c r="H53" s="74"/>
      <c r="I53" s="74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:22" s="9" customFormat="1" ht="12.75">
      <c r="A54" s="30"/>
      <c r="B54" s="31" t="s">
        <v>51</v>
      </c>
      <c r="C54" s="38" t="s">
        <v>67</v>
      </c>
      <c r="D54" s="39"/>
      <c r="E54" s="73"/>
      <c r="F54" s="74">
        <v>6942.62</v>
      </c>
      <c r="G54" s="74"/>
      <c r="H54" s="74"/>
      <c r="I54" s="74"/>
      <c r="J54" s="37">
        <f>SUM(F49:F54)</f>
        <v>753751.99</v>
      </c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1:22" s="9" customFormat="1" ht="12.75">
      <c r="A55" s="69"/>
      <c r="B55" s="69"/>
      <c r="C55" s="69"/>
      <c r="D55" s="23"/>
      <c r="E55" s="70"/>
      <c r="F55" s="71"/>
      <c r="G55" s="71"/>
      <c r="H55" s="71"/>
      <c r="I55" s="71"/>
    </row>
    <row r="56" spans="1:22" s="9" customFormat="1" ht="12.75">
      <c r="A56" s="69"/>
      <c r="B56" s="69"/>
      <c r="C56" s="72" t="s">
        <v>68</v>
      </c>
      <c r="D56" s="23"/>
      <c r="E56" s="70"/>
      <c r="F56" s="71"/>
      <c r="G56" s="71"/>
      <c r="H56" s="71"/>
      <c r="I56" s="71"/>
      <c r="J56" s="13"/>
    </row>
    <row r="57" spans="1:22" s="9" customFormat="1" ht="12.75">
      <c r="A57" s="30"/>
      <c r="B57" s="31" t="s">
        <v>51</v>
      </c>
      <c r="C57" s="38" t="s">
        <v>69</v>
      </c>
      <c r="D57" s="39"/>
      <c r="E57" s="73">
        <v>2600</v>
      </c>
      <c r="F57" s="74"/>
      <c r="G57" s="74"/>
      <c r="H57" s="74"/>
      <c r="I57" s="74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1:22" s="9" customFormat="1" ht="12.75">
      <c r="A58" s="30"/>
      <c r="B58" s="31" t="s">
        <v>51</v>
      </c>
      <c r="C58" s="38" t="s">
        <v>70</v>
      </c>
      <c r="D58" s="39"/>
      <c r="E58" s="73">
        <v>30000</v>
      </c>
      <c r="F58" s="74"/>
      <c r="G58" s="74"/>
      <c r="H58" s="74"/>
      <c r="I58" s="74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1:22" s="9" customFormat="1" ht="12.75">
      <c r="A59" s="30" t="s">
        <v>71</v>
      </c>
      <c r="B59" s="31" t="s">
        <v>51</v>
      </c>
      <c r="C59" s="38" t="s">
        <v>72</v>
      </c>
      <c r="D59" s="39"/>
      <c r="E59" s="73">
        <v>2600</v>
      </c>
      <c r="F59" s="74"/>
      <c r="G59" s="74"/>
      <c r="H59" s="74"/>
      <c r="I59" s="74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</row>
    <row r="60" spans="1:22" s="9" customFormat="1" ht="12.75">
      <c r="A60" s="30" t="s">
        <v>46</v>
      </c>
      <c r="B60" s="31" t="s">
        <v>51</v>
      </c>
      <c r="C60" s="38" t="s">
        <v>73</v>
      </c>
      <c r="D60" s="39"/>
      <c r="E60" s="75">
        <v>696</v>
      </c>
      <c r="F60" s="76"/>
      <c r="G60" s="76"/>
      <c r="H60" s="76"/>
      <c r="I60" s="76"/>
      <c r="J60" s="16">
        <f>SUM(E57:E60)</f>
        <v>35896</v>
      </c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</row>
    <row r="61" spans="1:22" s="9" customFormat="1" ht="12.75">
      <c r="A61" s="69"/>
      <c r="B61" s="69"/>
      <c r="C61" s="69"/>
      <c r="D61" s="23"/>
      <c r="E61" s="70"/>
      <c r="F61" s="71"/>
      <c r="G61" s="71"/>
      <c r="H61" s="71"/>
      <c r="I61" s="71"/>
    </row>
    <row r="62" spans="1:22" s="82" customFormat="1" ht="12.75">
      <c r="A62" s="77"/>
      <c r="B62" s="77"/>
      <c r="C62" s="78" t="s">
        <v>74</v>
      </c>
      <c r="D62" s="79"/>
      <c r="E62" s="80"/>
      <c r="F62" s="81"/>
      <c r="G62" s="81"/>
      <c r="H62" s="81"/>
      <c r="I62" s="81"/>
      <c r="J62" s="13"/>
    </row>
    <row r="63" spans="1:22" s="9" customFormat="1" ht="12.75">
      <c r="A63" s="30"/>
      <c r="B63" s="31" t="s">
        <v>51</v>
      </c>
      <c r="C63" s="38" t="s">
        <v>75</v>
      </c>
      <c r="D63" s="39"/>
      <c r="E63" s="83">
        <v>168350</v>
      </c>
      <c r="F63" s="84"/>
      <c r="G63" s="84"/>
      <c r="H63" s="84"/>
      <c r="I63" s="84"/>
      <c r="J63" s="16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:22" s="9" customFormat="1" ht="12.75">
      <c r="A64" s="30"/>
      <c r="B64" s="31" t="s">
        <v>51</v>
      </c>
      <c r="C64" s="38" t="s">
        <v>76</v>
      </c>
      <c r="D64" s="39"/>
      <c r="E64" s="73"/>
      <c r="F64" s="74">
        <v>47004.42</v>
      </c>
      <c r="G64" s="74"/>
      <c r="H64" s="74"/>
      <c r="I64" s="74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spans="1:22" s="9" customFormat="1" ht="12.75">
      <c r="A65" s="30"/>
      <c r="B65" s="31"/>
      <c r="C65" s="38"/>
      <c r="D65" s="39"/>
      <c r="E65" s="74"/>
      <c r="F65" s="74"/>
      <c r="G65" s="74"/>
      <c r="H65" s="74"/>
      <c r="I65" s="74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</row>
    <row r="66" spans="1:22" s="9" customFormat="1" ht="12.75">
      <c r="A66" s="30">
        <v>42769</v>
      </c>
      <c r="B66" s="31" t="s">
        <v>77</v>
      </c>
      <c r="C66" s="38" t="s">
        <v>78</v>
      </c>
      <c r="D66" s="57"/>
      <c r="E66" s="74"/>
      <c r="F66" s="74">
        <v>-12.08</v>
      </c>
      <c r="G66" s="74"/>
      <c r="H66" s="74"/>
      <c r="I66" s="74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</row>
    <row r="67" spans="1:22" s="9" customFormat="1" ht="12.75">
      <c r="A67" s="30"/>
      <c r="B67" s="31" t="s">
        <v>79</v>
      </c>
      <c r="C67" s="38" t="s">
        <v>80</v>
      </c>
      <c r="D67" s="57"/>
      <c r="E67" s="74"/>
      <c r="F67" s="74">
        <v>12.08</v>
      </c>
      <c r="G67" s="74"/>
      <c r="H67" s="74"/>
      <c r="I67" s="74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</row>
    <row r="68" spans="1:22" s="9" customFormat="1" ht="12.75">
      <c r="A68" s="30"/>
      <c r="B68" s="31" t="s">
        <v>81</v>
      </c>
      <c r="C68" s="38" t="s">
        <v>82</v>
      </c>
      <c r="D68" s="57"/>
      <c r="E68" s="74"/>
      <c r="F68" s="74">
        <v>1000</v>
      </c>
      <c r="G68" s="74"/>
      <c r="H68" s="74"/>
      <c r="I68" s="74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</row>
    <row r="69" spans="1:22" s="9" customFormat="1" ht="12.75">
      <c r="A69" s="30"/>
      <c r="B69" s="31" t="s">
        <v>83</v>
      </c>
      <c r="C69" s="38" t="s">
        <v>84</v>
      </c>
      <c r="D69" s="57"/>
      <c r="E69" s="74"/>
      <c r="F69" s="74">
        <v>160</v>
      </c>
      <c r="G69" s="74"/>
      <c r="H69" s="74"/>
      <c r="I69" s="74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</row>
    <row r="70" spans="1:22" s="9" customFormat="1" ht="12.75">
      <c r="A70" s="30"/>
      <c r="B70" s="31" t="s">
        <v>77</v>
      </c>
      <c r="C70" s="38" t="s">
        <v>78</v>
      </c>
      <c r="D70" s="57"/>
      <c r="E70" s="74"/>
      <c r="F70" s="74"/>
      <c r="G70" s="74">
        <v>-6.43</v>
      </c>
      <c r="H70" s="74"/>
      <c r="I70" s="74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</row>
    <row r="71" spans="1:22" s="9" customFormat="1" ht="12.75">
      <c r="A71" s="30"/>
      <c r="B71" s="31" t="s">
        <v>79</v>
      </c>
      <c r="C71" s="38" t="s">
        <v>80</v>
      </c>
      <c r="D71" s="57"/>
      <c r="E71" s="74"/>
      <c r="F71" s="74"/>
      <c r="G71" s="74">
        <v>6.43</v>
      </c>
      <c r="H71" s="74"/>
      <c r="I71" s="74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</row>
    <row r="72" spans="1:22" s="9" customFormat="1" ht="12.75">
      <c r="A72" s="30"/>
      <c r="B72" s="31" t="s">
        <v>77</v>
      </c>
      <c r="C72" s="38" t="s">
        <v>78</v>
      </c>
      <c r="D72" s="57"/>
      <c r="E72" s="74"/>
      <c r="F72" s="74"/>
      <c r="G72" s="74"/>
      <c r="H72" s="74">
        <v>-8.44</v>
      </c>
      <c r="I72" s="74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</row>
    <row r="73" spans="1:22" s="9" customFormat="1" ht="12.75">
      <c r="A73" s="30"/>
      <c r="B73" s="31" t="s">
        <v>79</v>
      </c>
      <c r="C73" s="38" t="s">
        <v>80</v>
      </c>
      <c r="D73" s="57"/>
      <c r="E73" s="74"/>
      <c r="F73" s="74"/>
      <c r="G73" s="74"/>
      <c r="H73" s="74">
        <v>8.44</v>
      </c>
      <c r="I73" s="74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</row>
    <row r="74" spans="1:22" s="9" customFormat="1" ht="12.75">
      <c r="A74" s="30"/>
      <c r="B74" s="31" t="s">
        <v>81</v>
      </c>
      <c r="C74" s="38" t="s">
        <v>85</v>
      </c>
      <c r="D74" s="57"/>
      <c r="E74" s="74">
        <v>8.1199999999999992</v>
      </c>
      <c r="F74" s="74"/>
      <c r="G74" s="74"/>
      <c r="H74" s="74"/>
      <c r="I74" s="74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</row>
    <row r="75" spans="1:22" s="9" customFormat="1" ht="12.75">
      <c r="A75" s="30"/>
      <c r="B75" s="31" t="s">
        <v>81</v>
      </c>
      <c r="C75" s="38" t="s">
        <v>85</v>
      </c>
      <c r="D75" s="57"/>
      <c r="E75" s="74">
        <v>8.1199999999999992</v>
      </c>
      <c r="F75" s="74"/>
      <c r="G75" s="74"/>
      <c r="H75" s="74"/>
      <c r="I75" s="74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</row>
    <row r="76" spans="1:22" s="9" customFormat="1" ht="12.75">
      <c r="A76" s="30"/>
      <c r="B76" s="31" t="s">
        <v>81</v>
      </c>
      <c r="C76" s="38" t="s">
        <v>85</v>
      </c>
      <c r="D76" s="57"/>
      <c r="E76" s="74">
        <v>8.1199999999999992</v>
      </c>
      <c r="F76" s="74"/>
      <c r="G76" s="74"/>
      <c r="H76" s="74"/>
      <c r="I76" s="74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</row>
    <row r="77" spans="1:22" s="9" customFormat="1" ht="12.75">
      <c r="A77" s="30">
        <v>42826</v>
      </c>
      <c r="B77" s="31" t="s">
        <v>81</v>
      </c>
      <c r="C77" s="38" t="s">
        <v>86</v>
      </c>
      <c r="D77" s="57"/>
      <c r="E77" s="74">
        <v>4.6399999999999997</v>
      </c>
      <c r="F77" s="74"/>
      <c r="G77" s="74"/>
      <c r="H77" s="74"/>
      <c r="I77" s="74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</row>
    <row r="78" spans="1:22" s="9" customFormat="1" ht="12.75">
      <c r="A78" s="30">
        <v>42979</v>
      </c>
      <c r="B78" s="31" t="s">
        <v>81</v>
      </c>
      <c r="C78" s="38" t="s">
        <v>86</v>
      </c>
      <c r="D78" s="57"/>
      <c r="E78" s="74">
        <v>2.3199999999999998</v>
      </c>
      <c r="F78" s="74"/>
      <c r="G78" s="74"/>
      <c r="H78" s="74"/>
      <c r="I78" s="74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s="9" customFormat="1" ht="12.75">
      <c r="A79" s="30">
        <v>43009</v>
      </c>
      <c r="B79" s="31" t="s">
        <v>81</v>
      </c>
      <c r="C79" s="38" t="s">
        <v>86</v>
      </c>
      <c r="D79" s="57"/>
      <c r="E79" s="74">
        <v>2.3199999999999998</v>
      </c>
      <c r="F79" s="74"/>
      <c r="G79" s="74"/>
      <c r="H79" s="74"/>
      <c r="I79" s="74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</row>
    <row r="80" spans="1:22" s="9" customFormat="1" ht="12.75">
      <c r="A80" s="30"/>
      <c r="B80" s="31" t="s">
        <v>81</v>
      </c>
      <c r="C80" s="38" t="s">
        <v>86</v>
      </c>
      <c r="D80" s="57"/>
      <c r="E80" s="74">
        <v>2.3199999999999998</v>
      </c>
      <c r="F80" s="74"/>
      <c r="G80" s="74"/>
      <c r="H80" s="74"/>
      <c r="I80" s="74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</row>
    <row r="81" spans="1:22" s="9" customFormat="1" ht="12.75">
      <c r="A81" s="30">
        <v>43070</v>
      </c>
      <c r="B81" s="31" t="s">
        <v>51</v>
      </c>
      <c r="C81" s="38" t="s">
        <v>87</v>
      </c>
      <c r="D81" s="39"/>
      <c r="E81" s="73">
        <v>1728.4</v>
      </c>
      <c r="F81" s="74"/>
      <c r="G81" s="74"/>
      <c r="H81" s="74"/>
      <c r="I81" s="74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</row>
    <row r="82" spans="1:22" s="9" customFormat="1" ht="12.75">
      <c r="A82" s="30"/>
      <c r="B82" s="31" t="s">
        <v>81</v>
      </c>
      <c r="C82" s="38" t="s">
        <v>85</v>
      </c>
      <c r="D82" s="39"/>
      <c r="E82" s="73">
        <v>8.1199999999999992</v>
      </c>
      <c r="F82" s="74"/>
      <c r="G82" s="74"/>
      <c r="H82" s="74"/>
      <c r="I82" s="74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</row>
    <row r="83" spans="1:22" s="9" customFormat="1" ht="12.75">
      <c r="A83" s="30"/>
      <c r="B83" s="31" t="s">
        <v>81</v>
      </c>
      <c r="C83" s="38" t="s">
        <v>88</v>
      </c>
      <c r="D83" s="39"/>
      <c r="E83" s="73">
        <v>2.3199999999999998</v>
      </c>
      <c r="F83" s="74"/>
      <c r="G83" s="74"/>
      <c r="H83" s="74"/>
      <c r="I83" s="74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</row>
    <row r="84" spans="1:22" s="9" customFormat="1" ht="12.75">
      <c r="A84" s="30" t="s">
        <v>89</v>
      </c>
      <c r="B84" s="31" t="s">
        <v>81</v>
      </c>
      <c r="C84" s="38" t="s">
        <v>86</v>
      </c>
      <c r="D84" s="39"/>
      <c r="E84" s="73">
        <v>2.3199999999999998</v>
      </c>
      <c r="F84" s="74"/>
      <c r="G84" s="74"/>
      <c r="H84" s="74"/>
      <c r="I84" s="74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</row>
    <row r="85" spans="1:22" s="9" customFormat="1" ht="12.75">
      <c r="A85" s="30"/>
      <c r="B85" s="31" t="s">
        <v>81</v>
      </c>
      <c r="C85" s="38" t="s">
        <v>85</v>
      </c>
      <c r="D85" s="39"/>
      <c r="E85" s="73">
        <v>8.1199999999999992</v>
      </c>
      <c r="F85" s="74"/>
      <c r="G85" s="74"/>
      <c r="H85" s="74"/>
      <c r="I85" s="74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s="9" customFormat="1" ht="12.75">
      <c r="A86" s="30"/>
      <c r="B86" s="31" t="s">
        <v>81</v>
      </c>
      <c r="C86" s="38" t="s">
        <v>86</v>
      </c>
      <c r="D86" s="39"/>
      <c r="E86" s="73">
        <v>2.3199999999999998</v>
      </c>
      <c r="F86" s="74"/>
      <c r="G86" s="74"/>
      <c r="H86" s="74"/>
      <c r="I86" s="74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s="9" customFormat="1" ht="12.75">
      <c r="A87" s="30"/>
      <c r="B87" s="31" t="s">
        <v>81</v>
      </c>
      <c r="C87" s="38" t="s">
        <v>85</v>
      </c>
      <c r="D87" s="39"/>
      <c r="E87" s="73">
        <v>8.1199999999999992</v>
      </c>
      <c r="F87" s="74"/>
      <c r="G87" s="74"/>
      <c r="H87" s="74"/>
      <c r="I87" s="74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s="9" customFormat="1" ht="12.75">
      <c r="A88" s="30"/>
      <c r="B88" s="31" t="s">
        <v>81</v>
      </c>
      <c r="C88" s="38" t="s">
        <v>86</v>
      </c>
      <c r="D88" s="39"/>
      <c r="E88" s="73">
        <v>8.1199999999999992</v>
      </c>
      <c r="F88" s="74"/>
      <c r="G88" s="74"/>
      <c r="H88" s="74"/>
      <c r="I88" s="74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s="9" customFormat="1" ht="12.75">
      <c r="A89" s="30" t="s">
        <v>23</v>
      </c>
      <c r="B89" s="31" t="s">
        <v>51</v>
      </c>
      <c r="C89" s="38" t="s">
        <v>90</v>
      </c>
      <c r="D89" s="39"/>
      <c r="E89" s="73"/>
      <c r="F89" s="74">
        <v>8099</v>
      </c>
      <c r="G89" s="74"/>
      <c r="H89" s="74"/>
      <c r="I89" s="74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</row>
    <row r="90" spans="1:22" s="9" customFormat="1" ht="12.75">
      <c r="A90" s="30"/>
      <c r="B90" s="31" t="s">
        <v>81</v>
      </c>
      <c r="C90" s="38" t="s">
        <v>86</v>
      </c>
      <c r="D90" s="39"/>
      <c r="E90" s="73">
        <v>2.3199999999999998</v>
      </c>
      <c r="F90" s="74"/>
      <c r="G90" s="74"/>
      <c r="H90" s="74"/>
      <c r="I90" s="74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s="9" customFormat="1" ht="12.75">
      <c r="A91" s="30" t="s">
        <v>39</v>
      </c>
      <c r="B91" s="31">
        <v>4573</v>
      </c>
      <c r="C91" s="38" t="s">
        <v>91</v>
      </c>
      <c r="D91" s="39" t="s">
        <v>92</v>
      </c>
      <c r="E91" s="73">
        <v>49512.43</v>
      </c>
      <c r="F91" s="74"/>
      <c r="G91" s="74"/>
      <c r="H91" s="74"/>
      <c r="I91" s="74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s="9" customFormat="1" ht="12.75">
      <c r="A92" s="30"/>
      <c r="B92" s="31" t="s">
        <v>81</v>
      </c>
      <c r="C92" s="38" t="s">
        <v>86</v>
      </c>
      <c r="D92" s="39"/>
      <c r="E92" s="73">
        <v>2.3199999999999998</v>
      </c>
      <c r="F92" s="74"/>
      <c r="G92" s="74"/>
      <c r="H92" s="74"/>
      <c r="I92" s="74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s="9" customFormat="1" ht="12.75">
      <c r="A93" s="30"/>
      <c r="B93" s="31" t="s">
        <v>81</v>
      </c>
      <c r="C93" s="38" t="s">
        <v>85</v>
      </c>
      <c r="D93" s="39"/>
      <c r="E93" s="73">
        <v>8.1199999999999992</v>
      </c>
      <c r="F93" s="74"/>
      <c r="G93" s="74"/>
      <c r="H93" s="74"/>
      <c r="I93" s="74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</row>
    <row r="94" spans="1:22" s="9" customFormat="1" ht="12.75">
      <c r="A94" s="30"/>
      <c r="B94" s="31" t="s">
        <v>81</v>
      </c>
      <c r="C94" s="38" t="s">
        <v>86</v>
      </c>
      <c r="D94" s="39"/>
      <c r="E94" s="73">
        <v>2.3199999999999998</v>
      </c>
      <c r="F94" s="74"/>
      <c r="G94" s="74"/>
      <c r="H94" s="74"/>
      <c r="I94" s="74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s="9" customFormat="1" ht="12.75">
      <c r="A95" s="30" t="s">
        <v>93</v>
      </c>
      <c r="B95" s="31" t="s">
        <v>81</v>
      </c>
      <c r="C95" s="38" t="s">
        <v>86</v>
      </c>
      <c r="D95" s="39"/>
      <c r="E95" s="73">
        <v>2.3199999999999998</v>
      </c>
      <c r="F95" s="74"/>
      <c r="G95" s="74"/>
      <c r="H95" s="74"/>
      <c r="I95" s="74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s="9" customFormat="1" ht="12.75">
      <c r="A96" s="30"/>
      <c r="B96" s="31" t="s">
        <v>81</v>
      </c>
      <c r="C96" s="38" t="s">
        <v>85</v>
      </c>
      <c r="D96" s="39"/>
      <c r="E96" s="73">
        <v>8.1199999999999992</v>
      </c>
      <c r="F96" s="74"/>
      <c r="G96" s="74"/>
      <c r="H96" s="74"/>
      <c r="I96" s="74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s="9" customFormat="1" ht="12.75">
      <c r="A97" s="30"/>
      <c r="B97" s="31" t="s">
        <v>81</v>
      </c>
      <c r="C97" s="38" t="s">
        <v>85</v>
      </c>
      <c r="D97" s="39"/>
      <c r="E97" s="73">
        <v>8.1199999999999992</v>
      </c>
      <c r="F97" s="74"/>
      <c r="G97" s="74"/>
      <c r="H97" s="74"/>
      <c r="I97" s="74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s="9" customFormat="1" ht="12.75">
      <c r="A98" s="30"/>
      <c r="B98" s="31" t="s">
        <v>81</v>
      </c>
      <c r="C98" s="38" t="s">
        <v>85</v>
      </c>
      <c r="D98" s="39"/>
      <c r="E98" s="73">
        <v>8.1199999999999992</v>
      </c>
      <c r="F98" s="74"/>
      <c r="G98" s="74"/>
      <c r="H98" s="74"/>
      <c r="I98" s="74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s="9" customFormat="1" ht="12.75">
      <c r="A99" s="30"/>
      <c r="B99" s="31" t="s">
        <v>81</v>
      </c>
      <c r="C99" s="38" t="s">
        <v>85</v>
      </c>
      <c r="D99" s="39"/>
      <c r="E99" s="73">
        <v>8.1199999999999992</v>
      </c>
      <c r="F99" s="74"/>
      <c r="G99" s="74"/>
      <c r="H99" s="74"/>
      <c r="I99" s="74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</row>
    <row r="100" spans="1:22" s="9" customFormat="1" ht="12.75">
      <c r="A100" s="30"/>
      <c r="B100" s="31" t="s">
        <v>81</v>
      </c>
      <c r="C100" s="38" t="s">
        <v>86</v>
      </c>
      <c r="D100" s="39"/>
      <c r="E100" s="73">
        <v>2.3199999999999998</v>
      </c>
      <c r="F100" s="74"/>
      <c r="G100" s="74"/>
      <c r="H100" s="74"/>
      <c r="I100" s="74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  <row r="101" spans="1:22" s="9" customFormat="1" ht="12.75">
      <c r="A101" s="30" t="s">
        <v>31</v>
      </c>
      <c r="B101" s="31" t="s">
        <v>81</v>
      </c>
      <c r="C101" s="38" t="s">
        <v>86</v>
      </c>
      <c r="D101" s="39"/>
      <c r="E101" s="73">
        <v>2.3199999999999998</v>
      </c>
      <c r="F101" s="74"/>
      <c r="G101" s="74"/>
      <c r="H101" s="74"/>
      <c r="I101" s="74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</row>
    <row r="102" spans="1:22" s="9" customFormat="1" ht="12.75">
      <c r="A102" s="30"/>
      <c r="B102" s="31" t="s">
        <v>81</v>
      </c>
      <c r="C102" s="38" t="s">
        <v>85</v>
      </c>
      <c r="D102" s="39"/>
      <c r="E102" s="73">
        <v>8.1199999999999992</v>
      </c>
      <c r="F102" s="74"/>
      <c r="G102" s="74"/>
      <c r="H102" s="74"/>
      <c r="I102" s="74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</row>
    <row r="103" spans="1:22" s="9" customFormat="1" ht="12.75">
      <c r="A103" s="30"/>
      <c r="B103" s="31" t="s">
        <v>81</v>
      </c>
      <c r="C103" s="38" t="s">
        <v>86</v>
      </c>
      <c r="D103" s="39"/>
      <c r="E103" s="73">
        <v>2.3199999999999998</v>
      </c>
      <c r="F103" s="74"/>
      <c r="G103" s="74"/>
      <c r="H103" s="74"/>
      <c r="I103" s="74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</row>
    <row r="104" spans="1:22" s="9" customFormat="1" ht="12.75">
      <c r="A104" s="30" t="s">
        <v>19</v>
      </c>
      <c r="B104" s="31">
        <v>4574</v>
      </c>
      <c r="C104" s="38" t="s">
        <v>91</v>
      </c>
      <c r="D104" s="39" t="s">
        <v>92</v>
      </c>
      <c r="E104" s="73">
        <v>44864.45</v>
      </c>
      <c r="F104" s="74"/>
      <c r="G104" s="74"/>
      <c r="H104" s="74"/>
      <c r="I104" s="74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</row>
    <row r="105" spans="1:22" s="9" customFormat="1" ht="12.75">
      <c r="A105" s="30"/>
      <c r="B105" s="31" t="s">
        <v>51</v>
      </c>
      <c r="C105" s="38" t="s">
        <v>94</v>
      </c>
      <c r="D105" s="39"/>
      <c r="E105" s="73">
        <v>4492.5</v>
      </c>
      <c r="F105" s="74"/>
      <c r="G105" s="74"/>
      <c r="H105" s="74"/>
      <c r="I105" s="74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</row>
    <row r="106" spans="1:22" s="9" customFormat="1" ht="12.75">
      <c r="A106" s="30"/>
      <c r="B106" s="31" t="s">
        <v>81</v>
      </c>
      <c r="C106" s="38" t="s">
        <v>85</v>
      </c>
      <c r="D106" s="39"/>
      <c r="E106" s="73">
        <v>8.1199999999999992</v>
      </c>
      <c r="F106" s="74"/>
      <c r="G106" s="74"/>
      <c r="H106" s="74"/>
      <c r="I106" s="74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</row>
    <row r="107" spans="1:22" s="9" customFormat="1" ht="12.75">
      <c r="A107" s="30"/>
      <c r="B107" s="31" t="s">
        <v>81</v>
      </c>
      <c r="C107" s="38" t="s">
        <v>86</v>
      </c>
      <c r="D107" s="39"/>
      <c r="E107" s="73">
        <v>4.6399999999999997</v>
      </c>
      <c r="F107" s="74"/>
      <c r="G107" s="74"/>
      <c r="H107" s="74"/>
      <c r="I107" s="74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</row>
    <row r="108" spans="1:22" s="9" customFormat="1" ht="12.75">
      <c r="A108" s="30"/>
      <c r="B108" s="31" t="s">
        <v>81</v>
      </c>
      <c r="C108" s="38" t="s">
        <v>85</v>
      </c>
      <c r="D108" s="39"/>
      <c r="E108" s="73">
        <v>8.1199999999999992</v>
      </c>
      <c r="F108" s="74"/>
      <c r="G108" s="74"/>
      <c r="H108" s="74"/>
      <c r="I108" s="74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</row>
    <row r="109" spans="1:22" s="9" customFormat="1" ht="12.75">
      <c r="A109" s="30"/>
      <c r="B109" s="31" t="s">
        <v>81</v>
      </c>
      <c r="C109" s="38" t="s">
        <v>86</v>
      </c>
      <c r="D109" s="39"/>
      <c r="E109" s="73">
        <v>5.8</v>
      </c>
      <c r="F109" s="74"/>
      <c r="G109" s="74"/>
      <c r="H109" s="74"/>
      <c r="I109" s="74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</row>
    <row r="110" spans="1:22" s="9" customFormat="1" ht="12.75">
      <c r="A110" s="30" t="s">
        <v>43</v>
      </c>
      <c r="B110" s="31" t="s">
        <v>81</v>
      </c>
      <c r="C110" s="38" t="s">
        <v>86</v>
      </c>
      <c r="D110" s="39"/>
      <c r="E110" s="75">
        <v>2.3199999999999998</v>
      </c>
      <c r="F110" s="76"/>
      <c r="G110" s="76"/>
      <c r="H110" s="76"/>
      <c r="I110" s="76"/>
      <c r="J110" s="16">
        <f>SUM(E63:I110)</f>
        <v>325380.56000000006</v>
      </c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</row>
    <row r="111" spans="1:22" s="9" customFormat="1" ht="12.75">
      <c r="A111" s="85"/>
      <c r="B111" s="86"/>
      <c r="C111" s="44"/>
      <c r="D111" s="44"/>
      <c r="E111" s="87"/>
      <c r="F111" s="88"/>
      <c r="G111" s="88"/>
      <c r="H111" s="88"/>
      <c r="I111" s="88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</row>
    <row r="112" spans="1:22" s="9" customFormat="1" ht="12.75">
      <c r="A112" s="85"/>
      <c r="B112" s="86"/>
      <c r="C112" s="44" t="s">
        <v>95</v>
      </c>
      <c r="D112" s="44"/>
      <c r="E112" s="89"/>
      <c r="F112" s="88"/>
      <c r="G112" s="88"/>
      <c r="H112" s="88"/>
      <c r="I112" s="88"/>
      <c r="J112" s="16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</row>
    <row r="113" spans="1:22" s="9" customFormat="1" ht="12.75">
      <c r="A113" s="30">
        <v>42797</v>
      </c>
      <c r="B113" s="31" t="s">
        <v>51</v>
      </c>
      <c r="C113" s="38" t="s">
        <v>96</v>
      </c>
      <c r="D113" s="57"/>
      <c r="E113" s="74">
        <v>276986.42</v>
      </c>
      <c r="F113" s="74"/>
      <c r="G113" s="74"/>
      <c r="H113" s="74"/>
      <c r="I113" s="74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</row>
    <row r="114" spans="1:22" s="9" customFormat="1" ht="12.75">
      <c r="A114" s="30"/>
      <c r="B114" s="31" t="s">
        <v>51</v>
      </c>
      <c r="C114" s="38" t="s">
        <v>97</v>
      </c>
      <c r="D114" s="57"/>
      <c r="E114" s="74">
        <v>391391.54</v>
      </c>
      <c r="F114" s="74"/>
      <c r="G114" s="74"/>
      <c r="H114" s="74"/>
      <c r="I114" s="74"/>
      <c r="J114" s="16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</row>
    <row r="115" spans="1:22" s="9" customFormat="1" ht="12.75">
      <c r="A115" s="30"/>
      <c r="B115" s="31" t="s">
        <v>51</v>
      </c>
      <c r="C115" s="38" t="s">
        <v>98</v>
      </c>
      <c r="D115" s="57"/>
      <c r="E115" s="74">
        <v>591093.32999999996</v>
      </c>
      <c r="F115" s="74"/>
      <c r="G115" s="74"/>
      <c r="H115" s="74"/>
      <c r="I115" s="74"/>
      <c r="J115" s="16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</row>
    <row r="116" spans="1:22" s="9" customFormat="1" ht="12.75">
      <c r="A116" s="30" t="s">
        <v>99</v>
      </c>
      <c r="B116" s="31" t="s">
        <v>51</v>
      </c>
      <c r="C116" s="38" t="s">
        <v>100</v>
      </c>
      <c r="D116" s="39"/>
      <c r="E116" s="73">
        <v>276986.42</v>
      </c>
      <c r="F116" s="74"/>
      <c r="G116" s="74"/>
      <c r="H116" s="74"/>
      <c r="I116" s="74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</row>
    <row r="117" spans="1:22" s="9" customFormat="1" ht="12.75">
      <c r="A117" s="30"/>
      <c r="B117" s="31" t="s">
        <v>51</v>
      </c>
      <c r="C117" s="38" t="s">
        <v>101</v>
      </c>
      <c r="D117" s="39"/>
      <c r="E117" s="73">
        <v>391391.54</v>
      </c>
      <c r="F117" s="74"/>
      <c r="G117" s="74"/>
      <c r="H117" s="74"/>
      <c r="I117" s="74"/>
      <c r="J117" s="37"/>
      <c r="K117" s="90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</row>
    <row r="118" spans="1:22" s="9" customFormat="1" ht="12.75">
      <c r="A118" s="30"/>
      <c r="B118" s="31" t="s">
        <v>51</v>
      </c>
      <c r="C118" s="38" t="s">
        <v>102</v>
      </c>
      <c r="D118" s="39"/>
      <c r="E118" s="73">
        <v>591093.32999999996</v>
      </c>
      <c r="F118" s="74"/>
      <c r="G118" s="74"/>
      <c r="H118" s="74"/>
      <c r="I118" s="74"/>
      <c r="J118" s="16">
        <f>SUM(E113:E118)</f>
        <v>2518942.58</v>
      </c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</row>
    <row r="119" spans="1:22" s="9" customFormat="1" ht="12.75">
      <c r="A119" s="85"/>
      <c r="B119" s="86"/>
      <c r="C119" s="44"/>
      <c r="D119" s="91"/>
      <c r="E119" s="84"/>
      <c r="F119" s="88"/>
      <c r="G119" s="88"/>
      <c r="H119" s="88"/>
      <c r="I119" s="88"/>
      <c r="K119" s="16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</row>
    <row r="120" spans="1:22" s="9" customFormat="1" ht="12.75">
      <c r="A120" s="85"/>
      <c r="B120" s="86"/>
      <c r="C120" s="44"/>
      <c r="D120" s="91"/>
      <c r="E120" s="89"/>
      <c r="F120" s="88"/>
      <c r="G120" s="88"/>
      <c r="H120" s="88"/>
      <c r="I120" s="88"/>
      <c r="J120" s="37"/>
      <c r="K120" s="16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</row>
    <row r="121" spans="1:22" s="9" customFormat="1" ht="12.75">
      <c r="A121" s="30">
        <v>43040</v>
      </c>
      <c r="B121" s="31" t="s">
        <v>51</v>
      </c>
      <c r="C121" s="38" t="s">
        <v>52</v>
      </c>
      <c r="D121" s="57"/>
      <c r="E121" s="74"/>
      <c r="F121" s="74">
        <v>15386.5</v>
      </c>
      <c r="G121" s="74"/>
      <c r="H121" s="74"/>
      <c r="I121" s="74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</row>
    <row r="122" spans="1:22" s="9" customFormat="1" ht="12.75">
      <c r="A122" s="30" t="s">
        <v>30</v>
      </c>
      <c r="B122" s="31" t="s">
        <v>51</v>
      </c>
      <c r="C122" s="38" t="s">
        <v>53</v>
      </c>
      <c r="D122" s="39"/>
      <c r="E122" s="73">
        <v>370000</v>
      </c>
      <c r="F122" s="74"/>
      <c r="G122" s="74"/>
      <c r="H122" s="74"/>
      <c r="I122" s="74"/>
      <c r="J122" s="37"/>
      <c r="K122" s="16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</row>
    <row r="123" spans="1:22" s="9" customFormat="1" ht="12.75">
      <c r="A123" s="30" t="s">
        <v>54</v>
      </c>
      <c r="B123" s="31" t="s">
        <v>51</v>
      </c>
      <c r="C123" s="38" t="s">
        <v>55</v>
      </c>
      <c r="D123" s="39"/>
      <c r="E123" s="73">
        <v>360000</v>
      </c>
      <c r="F123" s="74"/>
      <c r="G123" s="74"/>
      <c r="H123" s="74"/>
      <c r="I123" s="74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</row>
    <row r="124" spans="1:22" s="9" customFormat="1" ht="12.75">
      <c r="A124" s="85"/>
      <c r="B124" s="86"/>
      <c r="C124" s="44"/>
      <c r="D124" s="44"/>
      <c r="E124" s="76"/>
      <c r="F124" s="88"/>
      <c r="G124" s="88"/>
      <c r="H124" s="88"/>
      <c r="I124" s="88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</row>
    <row r="125" spans="1:22" s="9" customFormat="1" ht="13.5" thickBot="1">
      <c r="A125" s="58"/>
      <c r="B125" s="59"/>
      <c r="C125" s="60"/>
      <c r="D125" s="92" t="s">
        <v>103</v>
      </c>
      <c r="E125" s="93">
        <f>SUM(E49:E123)</f>
        <v>3553955.72</v>
      </c>
      <c r="F125" s="93">
        <f>SUM(F49:F123)</f>
        <v>825401.91</v>
      </c>
      <c r="G125" s="93">
        <f>SUM(G49:G123)</f>
        <v>0</v>
      </c>
      <c r="H125" s="93">
        <f>SUM(H49:H123)</f>
        <v>0</v>
      </c>
      <c r="I125" s="93">
        <f>SUM(I49:I123)</f>
        <v>0</v>
      </c>
      <c r="J125" s="16">
        <f>SUM(E125:I125)</f>
        <v>4379357.63</v>
      </c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</row>
    <row r="126" spans="1:22" s="9" customFormat="1" ht="13.5" thickTop="1"/>
    <row r="127" spans="1:22" s="9" customFormat="1" ht="13.5" thickBot="1">
      <c r="D127" s="92" t="s">
        <v>104</v>
      </c>
      <c r="E127" s="93">
        <f>+E8+E43-E125</f>
        <v>1056887.1700000004</v>
      </c>
      <c r="F127" s="93">
        <f>+F8+F43-F125</f>
        <v>34958.179999999935</v>
      </c>
      <c r="G127" s="93">
        <f>+G8+G43-G125</f>
        <v>105073.42</v>
      </c>
      <c r="H127" s="93">
        <f>+H8+H43-H125</f>
        <v>16386.5</v>
      </c>
      <c r="I127" s="93">
        <f>+I8+I43-I125</f>
        <v>1708.06</v>
      </c>
      <c r="J127" s="94">
        <f>SUM(J44-J125)</f>
        <v>1215013.33</v>
      </c>
      <c r="K127" s="13"/>
    </row>
    <row r="128" spans="1:22" s="9" customFormat="1" ht="13.5" thickTop="1">
      <c r="J128" s="13"/>
    </row>
    <row r="129" s="9" customFormat="1" ht="12.75"/>
    <row r="130" s="9" customFormat="1" ht="12.75"/>
  </sheetData>
  <mergeCells count="7">
    <mergeCell ref="B46:D46"/>
    <mergeCell ref="C1:F1"/>
    <mergeCell ref="C2:F2"/>
    <mergeCell ref="F5:H5"/>
    <mergeCell ref="F6:H6"/>
    <mergeCell ref="B9:D9"/>
    <mergeCell ref="C20:D21"/>
  </mergeCells>
  <pageMargins left="0.32" right="0.15748031496062992" top="0.31496062992125984" bottom="0.31496062992125984" header="0.31496062992125984" footer="0.31496062992125984"/>
  <pageSetup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40"/>
  <sheetViews>
    <sheetView workbookViewId="0">
      <selection activeCell="C7" sqref="C7"/>
    </sheetView>
  </sheetViews>
  <sheetFormatPr baseColWidth="10" defaultRowHeight="11.25"/>
  <cols>
    <col min="1" max="2" width="11.42578125" style="1"/>
    <col min="3" max="3" width="23.28515625" style="1" customWidth="1"/>
    <col min="4" max="4" width="29.7109375" style="1" customWidth="1"/>
    <col min="5" max="6" width="13.7109375" style="1" customWidth="1"/>
    <col min="7" max="7" width="12.28515625" style="1" bestFit="1" customWidth="1"/>
    <col min="8" max="9" width="12.28515625" style="1" customWidth="1"/>
    <col min="10" max="10" width="12.7109375" style="1" bestFit="1" customWidth="1"/>
    <col min="11" max="11" width="12.140625" style="1" customWidth="1"/>
    <col min="12" max="12" width="15.42578125" style="1" customWidth="1"/>
    <col min="13" max="258" width="11.42578125" style="1"/>
    <col min="259" max="259" width="23.28515625" style="1" customWidth="1"/>
    <col min="260" max="260" width="29.7109375" style="1" customWidth="1"/>
    <col min="261" max="262" width="13.7109375" style="1" customWidth="1"/>
    <col min="263" max="263" width="12.28515625" style="1" bestFit="1" customWidth="1"/>
    <col min="264" max="265" width="12.28515625" style="1" customWidth="1"/>
    <col min="266" max="267" width="12.7109375" style="1" bestFit="1" customWidth="1"/>
    <col min="268" max="268" width="15.42578125" style="1" customWidth="1"/>
    <col min="269" max="514" width="11.42578125" style="1"/>
    <col min="515" max="515" width="23.28515625" style="1" customWidth="1"/>
    <col min="516" max="516" width="29.7109375" style="1" customWidth="1"/>
    <col min="517" max="518" width="13.7109375" style="1" customWidth="1"/>
    <col min="519" max="519" width="12.28515625" style="1" bestFit="1" customWidth="1"/>
    <col min="520" max="521" width="12.28515625" style="1" customWidth="1"/>
    <col min="522" max="523" width="12.7109375" style="1" bestFit="1" customWidth="1"/>
    <col min="524" max="524" width="15.42578125" style="1" customWidth="1"/>
    <col min="525" max="770" width="11.42578125" style="1"/>
    <col min="771" max="771" width="23.28515625" style="1" customWidth="1"/>
    <col min="772" max="772" width="29.7109375" style="1" customWidth="1"/>
    <col min="773" max="774" width="13.7109375" style="1" customWidth="1"/>
    <col min="775" max="775" width="12.28515625" style="1" bestFit="1" customWidth="1"/>
    <col min="776" max="777" width="12.28515625" style="1" customWidth="1"/>
    <col min="778" max="779" width="12.7109375" style="1" bestFit="1" customWidth="1"/>
    <col min="780" max="780" width="15.42578125" style="1" customWidth="1"/>
    <col min="781" max="1026" width="11.42578125" style="1"/>
    <col min="1027" max="1027" width="23.28515625" style="1" customWidth="1"/>
    <col min="1028" max="1028" width="29.7109375" style="1" customWidth="1"/>
    <col min="1029" max="1030" width="13.7109375" style="1" customWidth="1"/>
    <col min="1031" max="1031" width="12.28515625" style="1" bestFit="1" customWidth="1"/>
    <col min="1032" max="1033" width="12.28515625" style="1" customWidth="1"/>
    <col min="1034" max="1035" width="12.7109375" style="1" bestFit="1" customWidth="1"/>
    <col min="1036" max="1036" width="15.42578125" style="1" customWidth="1"/>
    <col min="1037" max="1282" width="11.42578125" style="1"/>
    <col min="1283" max="1283" width="23.28515625" style="1" customWidth="1"/>
    <col min="1284" max="1284" width="29.7109375" style="1" customWidth="1"/>
    <col min="1285" max="1286" width="13.7109375" style="1" customWidth="1"/>
    <col min="1287" max="1287" width="12.28515625" style="1" bestFit="1" customWidth="1"/>
    <col min="1288" max="1289" width="12.28515625" style="1" customWidth="1"/>
    <col min="1290" max="1291" width="12.7109375" style="1" bestFit="1" customWidth="1"/>
    <col min="1292" max="1292" width="15.42578125" style="1" customWidth="1"/>
    <col min="1293" max="1538" width="11.42578125" style="1"/>
    <col min="1539" max="1539" width="23.28515625" style="1" customWidth="1"/>
    <col min="1540" max="1540" width="29.7109375" style="1" customWidth="1"/>
    <col min="1541" max="1542" width="13.7109375" style="1" customWidth="1"/>
    <col min="1543" max="1543" width="12.28515625" style="1" bestFit="1" customWidth="1"/>
    <col min="1544" max="1545" width="12.28515625" style="1" customWidth="1"/>
    <col min="1546" max="1547" width="12.7109375" style="1" bestFit="1" customWidth="1"/>
    <col min="1548" max="1548" width="15.42578125" style="1" customWidth="1"/>
    <col min="1549" max="1794" width="11.42578125" style="1"/>
    <col min="1795" max="1795" width="23.28515625" style="1" customWidth="1"/>
    <col min="1796" max="1796" width="29.7109375" style="1" customWidth="1"/>
    <col min="1797" max="1798" width="13.7109375" style="1" customWidth="1"/>
    <col min="1799" max="1799" width="12.28515625" style="1" bestFit="1" customWidth="1"/>
    <col min="1800" max="1801" width="12.28515625" style="1" customWidth="1"/>
    <col min="1802" max="1803" width="12.7109375" style="1" bestFit="1" customWidth="1"/>
    <col min="1804" max="1804" width="15.42578125" style="1" customWidth="1"/>
    <col min="1805" max="2050" width="11.42578125" style="1"/>
    <col min="2051" max="2051" width="23.28515625" style="1" customWidth="1"/>
    <col min="2052" max="2052" width="29.7109375" style="1" customWidth="1"/>
    <col min="2053" max="2054" width="13.7109375" style="1" customWidth="1"/>
    <col min="2055" max="2055" width="12.28515625" style="1" bestFit="1" customWidth="1"/>
    <col min="2056" max="2057" width="12.28515625" style="1" customWidth="1"/>
    <col min="2058" max="2059" width="12.7109375" style="1" bestFit="1" customWidth="1"/>
    <col min="2060" max="2060" width="15.42578125" style="1" customWidth="1"/>
    <col min="2061" max="2306" width="11.42578125" style="1"/>
    <col min="2307" max="2307" width="23.28515625" style="1" customWidth="1"/>
    <col min="2308" max="2308" width="29.7109375" style="1" customWidth="1"/>
    <col min="2309" max="2310" width="13.7109375" style="1" customWidth="1"/>
    <col min="2311" max="2311" width="12.28515625" style="1" bestFit="1" customWidth="1"/>
    <col min="2312" max="2313" width="12.28515625" style="1" customWidth="1"/>
    <col min="2314" max="2315" width="12.7109375" style="1" bestFit="1" customWidth="1"/>
    <col min="2316" max="2316" width="15.42578125" style="1" customWidth="1"/>
    <col min="2317" max="2562" width="11.42578125" style="1"/>
    <col min="2563" max="2563" width="23.28515625" style="1" customWidth="1"/>
    <col min="2564" max="2564" width="29.7109375" style="1" customWidth="1"/>
    <col min="2565" max="2566" width="13.7109375" style="1" customWidth="1"/>
    <col min="2567" max="2567" width="12.28515625" style="1" bestFit="1" customWidth="1"/>
    <col min="2568" max="2569" width="12.28515625" style="1" customWidth="1"/>
    <col min="2570" max="2571" width="12.7109375" style="1" bestFit="1" customWidth="1"/>
    <col min="2572" max="2572" width="15.42578125" style="1" customWidth="1"/>
    <col min="2573" max="2818" width="11.42578125" style="1"/>
    <col min="2819" max="2819" width="23.28515625" style="1" customWidth="1"/>
    <col min="2820" max="2820" width="29.7109375" style="1" customWidth="1"/>
    <col min="2821" max="2822" width="13.7109375" style="1" customWidth="1"/>
    <col min="2823" max="2823" width="12.28515625" style="1" bestFit="1" customWidth="1"/>
    <col min="2824" max="2825" width="12.28515625" style="1" customWidth="1"/>
    <col min="2826" max="2827" width="12.7109375" style="1" bestFit="1" customWidth="1"/>
    <col min="2828" max="2828" width="15.42578125" style="1" customWidth="1"/>
    <col min="2829" max="3074" width="11.42578125" style="1"/>
    <col min="3075" max="3075" width="23.28515625" style="1" customWidth="1"/>
    <col min="3076" max="3076" width="29.7109375" style="1" customWidth="1"/>
    <col min="3077" max="3078" width="13.7109375" style="1" customWidth="1"/>
    <col min="3079" max="3079" width="12.28515625" style="1" bestFit="1" customWidth="1"/>
    <col min="3080" max="3081" width="12.28515625" style="1" customWidth="1"/>
    <col min="3082" max="3083" width="12.7109375" style="1" bestFit="1" customWidth="1"/>
    <col min="3084" max="3084" width="15.42578125" style="1" customWidth="1"/>
    <col min="3085" max="3330" width="11.42578125" style="1"/>
    <col min="3331" max="3331" width="23.28515625" style="1" customWidth="1"/>
    <col min="3332" max="3332" width="29.7109375" style="1" customWidth="1"/>
    <col min="3333" max="3334" width="13.7109375" style="1" customWidth="1"/>
    <col min="3335" max="3335" width="12.28515625" style="1" bestFit="1" customWidth="1"/>
    <col min="3336" max="3337" width="12.28515625" style="1" customWidth="1"/>
    <col min="3338" max="3339" width="12.7109375" style="1" bestFit="1" customWidth="1"/>
    <col min="3340" max="3340" width="15.42578125" style="1" customWidth="1"/>
    <col min="3341" max="3586" width="11.42578125" style="1"/>
    <col min="3587" max="3587" width="23.28515625" style="1" customWidth="1"/>
    <col min="3588" max="3588" width="29.7109375" style="1" customWidth="1"/>
    <col min="3589" max="3590" width="13.7109375" style="1" customWidth="1"/>
    <col min="3591" max="3591" width="12.28515625" style="1" bestFit="1" customWidth="1"/>
    <col min="3592" max="3593" width="12.28515625" style="1" customWidth="1"/>
    <col min="3594" max="3595" width="12.7109375" style="1" bestFit="1" customWidth="1"/>
    <col min="3596" max="3596" width="15.42578125" style="1" customWidth="1"/>
    <col min="3597" max="3842" width="11.42578125" style="1"/>
    <col min="3843" max="3843" width="23.28515625" style="1" customWidth="1"/>
    <col min="3844" max="3844" width="29.7109375" style="1" customWidth="1"/>
    <col min="3845" max="3846" width="13.7109375" style="1" customWidth="1"/>
    <col min="3847" max="3847" width="12.28515625" style="1" bestFit="1" customWidth="1"/>
    <col min="3848" max="3849" width="12.28515625" style="1" customWidth="1"/>
    <col min="3850" max="3851" width="12.7109375" style="1" bestFit="1" customWidth="1"/>
    <col min="3852" max="3852" width="15.42578125" style="1" customWidth="1"/>
    <col min="3853" max="4098" width="11.42578125" style="1"/>
    <col min="4099" max="4099" width="23.28515625" style="1" customWidth="1"/>
    <col min="4100" max="4100" width="29.7109375" style="1" customWidth="1"/>
    <col min="4101" max="4102" width="13.7109375" style="1" customWidth="1"/>
    <col min="4103" max="4103" width="12.28515625" style="1" bestFit="1" customWidth="1"/>
    <col min="4104" max="4105" width="12.28515625" style="1" customWidth="1"/>
    <col min="4106" max="4107" width="12.7109375" style="1" bestFit="1" customWidth="1"/>
    <col min="4108" max="4108" width="15.42578125" style="1" customWidth="1"/>
    <col min="4109" max="4354" width="11.42578125" style="1"/>
    <col min="4355" max="4355" width="23.28515625" style="1" customWidth="1"/>
    <col min="4356" max="4356" width="29.7109375" style="1" customWidth="1"/>
    <col min="4357" max="4358" width="13.7109375" style="1" customWidth="1"/>
    <col min="4359" max="4359" width="12.28515625" style="1" bestFit="1" customWidth="1"/>
    <col min="4360" max="4361" width="12.28515625" style="1" customWidth="1"/>
    <col min="4362" max="4363" width="12.7109375" style="1" bestFit="1" customWidth="1"/>
    <col min="4364" max="4364" width="15.42578125" style="1" customWidth="1"/>
    <col min="4365" max="4610" width="11.42578125" style="1"/>
    <col min="4611" max="4611" width="23.28515625" style="1" customWidth="1"/>
    <col min="4612" max="4612" width="29.7109375" style="1" customWidth="1"/>
    <col min="4613" max="4614" width="13.7109375" style="1" customWidth="1"/>
    <col min="4615" max="4615" width="12.28515625" style="1" bestFit="1" customWidth="1"/>
    <col min="4616" max="4617" width="12.28515625" style="1" customWidth="1"/>
    <col min="4618" max="4619" width="12.7109375" style="1" bestFit="1" customWidth="1"/>
    <col min="4620" max="4620" width="15.42578125" style="1" customWidth="1"/>
    <col min="4621" max="4866" width="11.42578125" style="1"/>
    <col min="4867" max="4867" width="23.28515625" style="1" customWidth="1"/>
    <col min="4868" max="4868" width="29.7109375" style="1" customWidth="1"/>
    <col min="4869" max="4870" width="13.7109375" style="1" customWidth="1"/>
    <col min="4871" max="4871" width="12.28515625" style="1" bestFit="1" customWidth="1"/>
    <col min="4872" max="4873" width="12.28515625" style="1" customWidth="1"/>
    <col min="4874" max="4875" width="12.7109375" style="1" bestFit="1" customWidth="1"/>
    <col min="4876" max="4876" width="15.42578125" style="1" customWidth="1"/>
    <col min="4877" max="5122" width="11.42578125" style="1"/>
    <col min="5123" max="5123" width="23.28515625" style="1" customWidth="1"/>
    <col min="5124" max="5124" width="29.7109375" style="1" customWidth="1"/>
    <col min="5125" max="5126" width="13.7109375" style="1" customWidth="1"/>
    <col min="5127" max="5127" width="12.28515625" style="1" bestFit="1" customWidth="1"/>
    <col min="5128" max="5129" width="12.28515625" style="1" customWidth="1"/>
    <col min="5130" max="5131" width="12.7109375" style="1" bestFit="1" customWidth="1"/>
    <col min="5132" max="5132" width="15.42578125" style="1" customWidth="1"/>
    <col min="5133" max="5378" width="11.42578125" style="1"/>
    <col min="5379" max="5379" width="23.28515625" style="1" customWidth="1"/>
    <col min="5380" max="5380" width="29.7109375" style="1" customWidth="1"/>
    <col min="5381" max="5382" width="13.7109375" style="1" customWidth="1"/>
    <col min="5383" max="5383" width="12.28515625" style="1" bestFit="1" customWidth="1"/>
    <col min="5384" max="5385" width="12.28515625" style="1" customWidth="1"/>
    <col min="5386" max="5387" width="12.7109375" style="1" bestFit="1" customWidth="1"/>
    <col min="5388" max="5388" width="15.42578125" style="1" customWidth="1"/>
    <col min="5389" max="5634" width="11.42578125" style="1"/>
    <col min="5635" max="5635" width="23.28515625" style="1" customWidth="1"/>
    <col min="5636" max="5636" width="29.7109375" style="1" customWidth="1"/>
    <col min="5637" max="5638" width="13.7109375" style="1" customWidth="1"/>
    <col min="5639" max="5639" width="12.28515625" style="1" bestFit="1" customWidth="1"/>
    <col min="5640" max="5641" width="12.28515625" style="1" customWidth="1"/>
    <col min="5642" max="5643" width="12.7109375" style="1" bestFit="1" customWidth="1"/>
    <col min="5644" max="5644" width="15.42578125" style="1" customWidth="1"/>
    <col min="5645" max="5890" width="11.42578125" style="1"/>
    <col min="5891" max="5891" width="23.28515625" style="1" customWidth="1"/>
    <col min="5892" max="5892" width="29.7109375" style="1" customWidth="1"/>
    <col min="5893" max="5894" width="13.7109375" style="1" customWidth="1"/>
    <col min="5895" max="5895" width="12.28515625" style="1" bestFit="1" customWidth="1"/>
    <col min="5896" max="5897" width="12.28515625" style="1" customWidth="1"/>
    <col min="5898" max="5899" width="12.7109375" style="1" bestFit="1" customWidth="1"/>
    <col min="5900" max="5900" width="15.42578125" style="1" customWidth="1"/>
    <col min="5901" max="6146" width="11.42578125" style="1"/>
    <col min="6147" max="6147" width="23.28515625" style="1" customWidth="1"/>
    <col min="6148" max="6148" width="29.7109375" style="1" customWidth="1"/>
    <col min="6149" max="6150" width="13.7109375" style="1" customWidth="1"/>
    <col min="6151" max="6151" width="12.28515625" style="1" bestFit="1" customWidth="1"/>
    <col min="6152" max="6153" width="12.28515625" style="1" customWidth="1"/>
    <col min="6154" max="6155" width="12.7109375" style="1" bestFit="1" customWidth="1"/>
    <col min="6156" max="6156" width="15.42578125" style="1" customWidth="1"/>
    <col min="6157" max="6402" width="11.42578125" style="1"/>
    <col min="6403" max="6403" width="23.28515625" style="1" customWidth="1"/>
    <col min="6404" max="6404" width="29.7109375" style="1" customWidth="1"/>
    <col min="6405" max="6406" width="13.7109375" style="1" customWidth="1"/>
    <col min="6407" max="6407" width="12.28515625" style="1" bestFit="1" customWidth="1"/>
    <col min="6408" max="6409" width="12.28515625" style="1" customWidth="1"/>
    <col min="6410" max="6411" width="12.7109375" style="1" bestFit="1" customWidth="1"/>
    <col min="6412" max="6412" width="15.42578125" style="1" customWidth="1"/>
    <col min="6413" max="6658" width="11.42578125" style="1"/>
    <col min="6659" max="6659" width="23.28515625" style="1" customWidth="1"/>
    <col min="6660" max="6660" width="29.7109375" style="1" customWidth="1"/>
    <col min="6661" max="6662" width="13.7109375" style="1" customWidth="1"/>
    <col min="6663" max="6663" width="12.28515625" style="1" bestFit="1" customWidth="1"/>
    <col min="6664" max="6665" width="12.28515625" style="1" customWidth="1"/>
    <col min="6666" max="6667" width="12.7109375" style="1" bestFit="1" customWidth="1"/>
    <col min="6668" max="6668" width="15.42578125" style="1" customWidth="1"/>
    <col min="6669" max="6914" width="11.42578125" style="1"/>
    <col min="6915" max="6915" width="23.28515625" style="1" customWidth="1"/>
    <col min="6916" max="6916" width="29.7109375" style="1" customWidth="1"/>
    <col min="6917" max="6918" width="13.7109375" style="1" customWidth="1"/>
    <col min="6919" max="6919" width="12.28515625" style="1" bestFit="1" customWidth="1"/>
    <col min="6920" max="6921" width="12.28515625" style="1" customWidth="1"/>
    <col min="6922" max="6923" width="12.7109375" style="1" bestFit="1" customWidth="1"/>
    <col min="6924" max="6924" width="15.42578125" style="1" customWidth="1"/>
    <col min="6925" max="7170" width="11.42578125" style="1"/>
    <col min="7171" max="7171" width="23.28515625" style="1" customWidth="1"/>
    <col min="7172" max="7172" width="29.7109375" style="1" customWidth="1"/>
    <col min="7173" max="7174" width="13.7109375" style="1" customWidth="1"/>
    <col min="7175" max="7175" width="12.28515625" style="1" bestFit="1" customWidth="1"/>
    <col min="7176" max="7177" width="12.28515625" style="1" customWidth="1"/>
    <col min="7178" max="7179" width="12.7109375" style="1" bestFit="1" customWidth="1"/>
    <col min="7180" max="7180" width="15.42578125" style="1" customWidth="1"/>
    <col min="7181" max="7426" width="11.42578125" style="1"/>
    <col min="7427" max="7427" width="23.28515625" style="1" customWidth="1"/>
    <col min="7428" max="7428" width="29.7109375" style="1" customWidth="1"/>
    <col min="7429" max="7430" width="13.7109375" style="1" customWidth="1"/>
    <col min="7431" max="7431" width="12.28515625" style="1" bestFit="1" customWidth="1"/>
    <col min="7432" max="7433" width="12.28515625" style="1" customWidth="1"/>
    <col min="7434" max="7435" width="12.7109375" style="1" bestFit="1" customWidth="1"/>
    <col min="7436" max="7436" width="15.42578125" style="1" customWidth="1"/>
    <col min="7437" max="7682" width="11.42578125" style="1"/>
    <col min="7683" max="7683" width="23.28515625" style="1" customWidth="1"/>
    <col min="7684" max="7684" width="29.7109375" style="1" customWidth="1"/>
    <col min="7685" max="7686" width="13.7109375" style="1" customWidth="1"/>
    <col min="7687" max="7687" width="12.28515625" style="1" bestFit="1" customWidth="1"/>
    <col min="7688" max="7689" width="12.28515625" style="1" customWidth="1"/>
    <col min="7690" max="7691" width="12.7109375" style="1" bestFit="1" customWidth="1"/>
    <col min="7692" max="7692" width="15.42578125" style="1" customWidth="1"/>
    <col min="7693" max="7938" width="11.42578125" style="1"/>
    <col min="7939" max="7939" width="23.28515625" style="1" customWidth="1"/>
    <col min="7940" max="7940" width="29.7109375" style="1" customWidth="1"/>
    <col min="7941" max="7942" width="13.7109375" style="1" customWidth="1"/>
    <col min="7943" max="7943" width="12.28515625" style="1" bestFit="1" customWidth="1"/>
    <col min="7944" max="7945" width="12.28515625" style="1" customWidth="1"/>
    <col min="7946" max="7947" width="12.7109375" style="1" bestFit="1" customWidth="1"/>
    <col min="7948" max="7948" width="15.42578125" style="1" customWidth="1"/>
    <col min="7949" max="8194" width="11.42578125" style="1"/>
    <col min="8195" max="8195" width="23.28515625" style="1" customWidth="1"/>
    <col min="8196" max="8196" width="29.7109375" style="1" customWidth="1"/>
    <col min="8197" max="8198" width="13.7109375" style="1" customWidth="1"/>
    <col min="8199" max="8199" width="12.28515625" style="1" bestFit="1" customWidth="1"/>
    <col min="8200" max="8201" width="12.28515625" style="1" customWidth="1"/>
    <col min="8202" max="8203" width="12.7109375" style="1" bestFit="1" customWidth="1"/>
    <col min="8204" max="8204" width="15.42578125" style="1" customWidth="1"/>
    <col min="8205" max="8450" width="11.42578125" style="1"/>
    <col min="8451" max="8451" width="23.28515625" style="1" customWidth="1"/>
    <col min="8452" max="8452" width="29.7109375" style="1" customWidth="1"/>
    <col min="8453" max="8454" width="13.7109375" style="1" customWidth="1"/>
    <col min="8455" max="8455" width="12.28515625" style="1" bestFit="1" customWidth="1"/>
    <col min="8456" max="8457" width="12.28515625" style="1" customWidth="1"/>
    <col min="8458" max="8459" width="12.7109375" style="1" bestFit="1" customWidth="1"/>
    <col min="8460" max="8460" width="15.42578125" style="1" customWidth="1"/>
    <col min="8461" max="8706" width="11.42578125" style="1"/>
    <col min="8707" max="8707" width="23.28515625" style="1" customWidth="1"/>
    <col min="8708" max="8708" width="29.7109375" style="1" customWidth="1"/>
    <col min="8709" max="8710" width="13.7109375" style="1" customWidth="1"/>
    <col min="8711" max="8711" width="12.28515625" style="1" bestFit="1" customWidth="1"/>
    <col min="8712" max="8713" width="12.28515625" style="1" customWidth="1"/>
    <col min="8714" max="8715" width="12.7109375" style="1" bestFit="1" customWidth="1"/>
    <col min="8716" max="8716" width="15.42578125" style="1" customWidth="1"/>
    <col min="8717" max="8962" width="11.42578125" style="1"/>
    <col min="8963" max="8963" width="23.28515625" style="1" customWidth="1"/>
    <col min="8964" max="8964" width="29.7109375" style="1" customWidth="1"/>
    <col min="8965" max="8966" width="13.7109375" style="1" customWidth="1"/>
    <col min="8967" max="8967" width="12.28515625" style="1" bestFit="1" customWidth="1"/>
    <col min="8968" max="8969" width="12.28515625" style="1" customWidth="1"/>
    <col min="8970" max="8971" width="12.7109375" style="1" bestFit="1" customWidth="1"/>
    <col min="8972" max="8972" width="15.42578125" style="1" customWidth="1"/>
    <col min="8973" max="9218" width="11.42578125" style="1"/>
    <col min="9219" max="9219" width="23.28515625" style="1" customWidth="1"/>
    <col min="9220" max="9220" width="29.7109375" style="1" customWidth="1"/>
    <col min="9221" max="9222" width="13.7109375" style="1" customWidth="1"/>
    <col min="9223" max="9223" width="12.28515625" style="1" bestFit="1" customWidth="1"/>
    <col min="9224" max="9225" width="12.28515625" style="1" customWidth="1"/>
    <col min="9226" max="9227" width="12.7109375" style="1" bestFit="1" customWidth="1"/>
    <col min="9228" max="9228" width="15.42578125" style="1" customWidth="1"/>
    <col min="9229" max="9474" width="11.42578125" style="1"/>
    <col min="9475" max="9475" width="23.28515625" style="1" customWidth="1"/>
    <col min="9476" max="9476" width="29.7109375" style="1" customWidth="1"/>
    <col min="9477" max="9478" width="13.7109375" style="1" customWidth="1"/>
    <col min="9479" max="9479" width="12.28515625" style="1" bestFit="1" customWidth="1"/>
    <col min="9480" max="9481" width="12.28515625" style="1" customWidth="1"/>
    <col min="9482" max="9483" width="12.7109375" style="1" bestFit="1" customWidth="1"/>
    <col min="9484" max="9484" width="15.42578125" style="1" customWidth="1"/>
    <col min="9485" max="9730" width="11.42578125" style="1"/>
    <col min="9731" max="9731" width="23.28515625" style="1" customWidth="1"/>
    <col min="9732" max="9732" width="29.7109375" style="1" customWidth="1"/>
    <col min="9733" max="9734" width="13.7109375" style="1" customWidth="1"/>
    <col min="9735" max="9735" width="12.28515625" style="1" bestFit="1" customWidth="1"/>
    <col min="9736" max="9737" width="12.28515625" style="1" customWidth="1"/>
    <col min="9738" max="9739" width="12.7109375" style="1" bestFit="1" customWidth="1"/>
    <col min="9740" max="9740" width="15.42578125" style="1" customWidth="1"/>
    <col min="9741" max="9986" width="11.42578125" style="1"/>
    <col min="9987" max="9987" width="23.28515625" style="1" customWidth="1"/>
    <col min="9988" max="9988" width="29.7109375" style="1" customWidth="1"/>
    <col min="9989" max="9990" width="13.7109375" style="1" customWidth="1"/>
    <col min="9991" max="9991" width="12.28515625" style="1" bestFit="1" customWidth="1"/>
    <col min="9992" max="9993" width="12.28515625" style="1" customWidth="1"/>
    <col min="9994" max="9995" width="12.7109375" style="1" bestFit="1" customWidth="1"/>
    <col min="9996" max="9996" width="15.42578125" style="1" customWidth="1"/>
    <col min="9997" max="10242" width="11.42578125" style="1"/>
    <col min="10243" max="10243" width="23.28515625" style="1" customWidth="1"/>
    <col min="10244" max="10244" width="29.7109375" style="1" customWidth="1"/>
    <col min="10245" max="10246" width="13.7109375" style="1" customWidth="1"/>
    <col min="10247" max="10247" width="12.28515625" style="1" bestFit="1" customWidth="1"/>
    <col min="10248" max="10249" width="12.28515625" style="1" customWidth="1"/>
    <col min="10250" max="10251" width="12.7109375" style="1" bestFit="1" customWidth="1"/>
    <col min="10252" max="10252" width="15.42578125" style="1" customWidth="1"/>
    <col min="10253" max="10498" width="11.42578125" style="1"/>
    <col min="10499" max="10499" width="23.28515625" style="1" customWidth="1"/>
    <col min="10500" max="10500" width="29.7109375" style="1" customWidth="1"/>
    <col min="10501" max="10502" width="13.7109375" style="1" customWidth="1"/>
    <col min="10503" max="10503" width="12.28515625" style="1" bestFit="1" customWidth="1"/>
    <col min="10504" max="10505" width="12.28515625" style="1" customWidth="1"/>
    <col min="10506" max="10507" width="12.7109375" style="1" bestFit="1" customWidth="1"/>
    <col min="10508" max="10508" width="15.42578125" style="1" customWidth="1"/>
    <col min="10509" max="10754" width="11.42578125" style="1"/>
    <col min="10755" max="10755" width="23.28515625" style="1" customWidth="1"/>
    <col min="10756" max="10756" width="29.7109375" style="1" customWidth="1"/>
    <col min="10757" max="10758" width="13.7109375" style="1" customWidth="1"/>
    <col min="10759" max="10759" width="12.28515625" style="1" bestFit="1" customWidth="1"/>
    <col min="10760" max="10761" width="12.28515625" style="1" customWidth="1"/>
    <col min="10762" max="10763" width="12.7109375" style="1" bestFit="1" customWidth="1"/>
    <col min="10764" max="10764" width="15.42578125" style="1" customWidth="1"/>
    <col min="10765" max="11010" width="11.42578125" style="1"/>
    <col min="11011" max="11011" width="23.28515625" style="1" customWidth="1"/>
    <col min="11012" max="11012" width="29.7109375" style="1" customWidth="1"/>
    <col min="11013" max="11014" width="13.7109375" style="1" customWidth="1"/>
    <col min="11015" max="11015" width="12.28515625" style="1" bestFit="1" customWidth="1"/>
    <col min="11016" max="11017" width="12.28515625" style="1" customWidth="1"/>
    <col min="11018" max="11019" width="12.7109375" style="1" bestFit="1" customWidth="1"/>
    <col min="11020" max="11020" width="15.42578125" style="1" customWidth="1"/>
    <col min="11021" max="11266" width="11.42578125" style="1"/>
    <col min="11267" max="11267" width="23.28515625" style="1" customWidth="1"/>
    <col min="11268" max="11268" width="29.7109375" style="1" customWidth="1"/>
    <col min="11269" max="11270" width="13.7109375" style="1" customWidth="1"/>
    <col min="11271" max="11271" width="12.28515625" style="1" bestFit="1" customWidth="1"/>
    <col min="11272" max="11273" width="12.28515625" style="1" customWidth="1"/>
    <col min="11274" max="11275" width="12.7109375" style="1" bestFit="1" customWidth="1"/>
    <col min="11276" max="11276" width="15.42578125" style="1" customWidth="1"/>
    <col min="11277" max="11522" width="11.42578125" style="1"/>
    <col min="11523" max="11523" width="23.28515625" style="1" customWidth="1"/>
    <col min="11524" max="11524" width="29.7109375" style="1" customWidth="1"/>
    <col min="11525" max="11526" width="13.7109375" style="1" customWidth="1"/>
    <col min="11527" max="11527" width="12.28515625" style="1" bestFit="1" customWidth="1"/>
    <col min="11528" max="11529" width="12.28515625" style="1" customWidth="1"/>
    <col min="11530" max="11531" width="12.7109375" style="1" bestFit="1" customWidth="1"/>
    <col min="11532" max="11532" width="15.42578125" style="1" customWidth="1"/>
    <col min="11533" max="11778" width="11.42578125" style="1"/>
    <col min="11779" max="11779" width="23.28515625" style="1" customWidth="1"/>
    <col min="11780" max="11780" width="29.7109375" style="1" customWidth="1"/>
    <col min="11781" max="11782" width="13.7109375" style="1" customWidth="1"/>
    <col min="11783" max="11783" width="12.28515625" style="1" bestFit="1" customWidth="1"/>
    <col min="11784" max="11785" width="12.28515625" style="1" customWidth="1"/>
    <col min="11786" max="11787" width="12.7109375" style="1" bestFit="1" customWidth="1"/>
    <col min="11788" max="11788" width="15.42578125" style="1" customWidth="1"/>
    <col min="11789" max="12034" width="11.42578125" style="1"/>
    <col min="12035" max="12035" width="23.28515625" style="1" customWidth="1"/>
    <col min="12036" max="12036" width="29.7109375" style="1" customWidth="1"/>
    <col min="12037" max="12038" width="13.7109375" style="1" customWidth="1"/>
    <col min="12039" max="12039" width="12.28515625" style="1" bestFit="1" customWidth="1"/>
    <col min="12040" max="12041" width="12.28515625" style="1" customWidth="1"/>
    <col min="12042" max="12043" width="12.7109375" style="1" bestFit="1" customWidth="1"/>
    <col min="12044" max="12044" width="15.42578125" style="1" customWidth="1"/>
    <col min="12045" max="12290" width="11.42578125" style="1"/>
    <col min="12291" max="12291" width="23.28515625" style="1" customWidth="1"/>
    <col min="12292" max="12292" width="29.7109375" style="1" customWidth="1"/>
    <col min="12293" max="12294" width="13.7109375" style="1" customWidth="1"/>
    <col min="12295" max="12295" width="12.28515625" style="1" bestFit="1" customWidth="1"/>
    <col min="12296" max="12297" width="12.28515625" style="1" customWidth="1"/>
    <col min="12298" max="12299" width="12.7109375" style="1" bestFit="1" customWidth="1"/>
    <col min="12300" max="12300" width="15.42578125" style="1" customWidth="1"/>
    <col min="12301" max="12546" width="11.42578125" style="1"/>
    <col min="12547" max="12547" width="23.28515625" style="1" customWidth="1"/>
    <col min="12548" max="12548" width="29.7109375" style="1" customWidth="1"/>
    <col min="12549" max="12550" width="13.7109375" style="1" customWidth="1"/>
    <col min="12551" max="12551" width="12.28515625" style="1" bestFit="1" customWidth="1"/>
    <col min="12552" max="12553" width="12.28515625" style="1" customWidth="1"/>
    <col min="12554" max="12555" width="12.7109375" style="1" bestFit="1" customWidth="1"/>
    <col min="12556" max="12556" width="15.42578125" style="1" customWidth="1"/>
    <col min="12557" max="12802" width="11.42578125" style="1"/>
    <col min="12803" max="12803" width="23.28515625" style="1" customWidth="1"/>
    <col min="12804" max="12804" width="29.7109375" style="1" customWidth="1"/>
    <col min="12805" max="12806" width="13.7109375" style="1" customWidth="1"/>
    <col min="12807" max="12807" width="12.28515625" style="1" bestFit="1" customWidth="1"/>
    <col min="12808" max="12809" width="12.28515625" style="1" customWidth="1"/>
    <col min="12810" max="12811" width="12.7109375" style="1" bestFit="1" customWidth="1"/>
    <col min="12812" max="12812" width="15.42578125" style="1" customWidth="1"/>
    <col min="12813" max="13058" width="11.42578125" style="1"/>
    <col min="13059" max="13059" width="23.28515625" style="1" customWidth="1"/>
    <col min="13060" max="13060" width="29.7109375" style="1" customWidth="1"/>
    <col min="13061" max="13062" width="13.7109375" style="1" customWidth="1"/>
    <col min="13063" max="13063" width="12.28515625" style="1" bestFit="1" customWidth="1"/>
    <col min="13064" max="13065" width="12.28515625" style="1" customWidth="1"/>
    <col min="13066" max="13067" width="12.7109375" style="1" bestFit="1" customWidth="1"/>
    <col min="13068" max="13068" width="15.42578125" style="1" customWidth="1"/>
    <col min="13069" max="13314" width="11.42578125" style="1"/>
    <col min="13315" max="13315" width="23.28515625" style="1" customWidth="1"/>
    <col min="13316" max="13316" width="29.7109375" style="1" customWidth="1"/>
    <col min="13317" max="13318" width="13.7109375" style="1" customWidth="1"/>
    <col min="13319" max="13319" width="12.28515625" style="1" bestFit="1" customWidth="1"/>
    <col min="13320" max="13321" width="12.28515625" style="1" customWidth="1"/>
    <col min="13322" max="13323" width="12.7109375" style="1" bestFit="1" customWidth="1"/>
    <col min="13324" max="13324" width="15.42578125" style="1" customWidth="1"/>
    <col min="13325" max="13570" width="11.42578125" style="1"/>
    <col min="13571" max="13571" width="23.28515625" style="1" customWidth="1"/>
    <col min="13572" max="13572" width="29.7109375" style="1" customWidth="1"/>
    <col min="13573" max="13574" width="13.7109375" style="1" customWidth="1"/>
    <col min="13575" max="13575" width="12.28515625" style="1" bestFit="1" customWidth="1"/>
    <col min="13576" max="13577" width="12.28515625" style="1" customWidth="1"/>
    <col min="13578" max="13579" width="12.7109375" style="1" bestFit="1" customWidth="1"/>
    <col min="13580" max="13580" width="15.42578125" style="1" customWidth="1"/>
    <col min="13581" max="13826" width="11.42578125" style="1"/>
    <col min="13827" max="13827" width="23.28515625" style="1" customWidth="1"/>
    <col min="13828" max="13828" width="29.7109375" style="1" customWidth="1"/>
    <col min="13829" max="13830" width="13.7109375" style="1" customWidth="1"/>
    <col min="13831" max="13831" width="12.28515625" style="1" bestFit="1" customWidth="1"/>
    <col min="13832" max="13833" width="12.28515625" style="1" customWidth="1"/>
    <col min="13834" max="13835" width="12.7109375" style="1" bestFit="1" customWidth="1"/>
    <col min="13836" max="13836" width="15.42578125" style="1" customWidth="1"/>
    <col min="13837" max="14082" width="11.42578125" style="1"/>
    <col min="14083" max="14083" width="23.28515625" style="1" customWidth="1"/>
    <col min="14084" max="14084" width="29.7109375" style="1" customWidth="1"/>
    <col min="14085" max="14086" width="13.7109375" style="1" customWidth="1"/>
    <col min="14087" max="14087" width="12.28515625" style="1" bestFit="1" customWidth="1"/>
    <col min="14088" max="14089" width="12.28515625" style="1" customWidth="1"/>
    <col min="14090" max="14091" width="12.7109375" style="1" bestFit="1" customWidth="1"/>
    <col min="14092" max="14092" width="15.42578125" style="1" customWidth="1"/>
    <col min="14093" max="14338" width="11.42578125" style="1"/>
    <col min="14339" max="14339" width="23.28515625" style="1" customWidth="1"/>
    <col min="14340" max="14340" width="29.7109375" style="1" customWidth="1"/>
    <col min="14341" max="14342" width="13.7109375" style="1" customWidth="1"/>
    <col min="14343" max="14343" width="12.28515625" style="1" bestFit="1" customWidth="1"/>
    <col min="14344" max="14345" width="12.28515625" style="1" customWidth="1"/>
    <col min="14346" max="14347" width="12.7109375" style="1" bestFit="1" customWidth="1"/>
    <col min="14348" max="14348" width="15.42578125" style="1" customWidth="1"/>
    <col min="14349" max="14594" width="11.42578125" style="1"/>
    <col min="14595" max="14595" width="23.28515625" style="1" customWidth="1"/>
    <col min="14596" max="14596" width="29.7109375" style="1" customWidth="1"/>
    <col min="14597" max="14598" width="13.7109375" style="1" customWidth="1"/>
    <col min="14599" max="14599" width="12.28515625" style="1" bestFit="1" customWidth="1"/>
    <col min="14600" max="14601" width="12.28515625" style="1" customWidth="1"/>
    <col min="14602" max="14603" width="12.7109375" style="1" bestFit="1" customWidth="1"/>
    <col min="14604" max="14604" width="15.42578125" style="1" customWidth="1"/>
    <col min="14605" max="14850" width="11.42578125" style="1"/>
    <col min="14851" max="14851" width="23.28515625" style="1" customWidth="1"/>
    <col min="14852" max="14852" width="29.7109375" style="1" customWidth="1"/>
    <col min="14853" max="14854" width="13.7109375" style="1" customWidth="1"/>
    <col min="14855" max="14855" width="12.28515625" style="1" bestFit="1" customWidth="1"/>
    <col min="14856" max="14857" width="12.28515625" style="1" customWidth="1"/>
    <col min="14858" max="14859" width="12.7109375" style="1" bestFit="1" customWidth="1"/>
    <col min="14860" max="14860" width="15.42578125" style="1" customWidth="1"/>
    <col min="14861" max="15106" width="11.42578125" style="1"/>
    <col min="15107" max="15107" width="23.28515625" style="1" customWidth="1"/>
    <col min="15108" max="15108" width="29.7109375" style="1" customWidth="1"/>
    <col min="15109" max="15110" width="13.7109375" style="1" customWidth="1"/>
    <col min="15111" max="15111" width="12.28515625" style="1" bestFit="1" customWidth="1"/>
    <col min="15112" max="15113" width="12.28515625" style="1" customWidth="1"/>
    <col min="15114" max="15115" width="12.7109375" style="1" bestFit="1" customWidth="1"/>
    <col min="15116" max="15116" width="15.42578125" style="1" customWidth="1"/>
    <col min="15117" max="15362" width="11.42578125" style="1"/>
    <col min="15363" max="15363" width="23.28515625" style="1" customWidth="1"/>
    <col min="15364" max="15364" width="29.7109375" style="1" customWidth="1"/>
    <col min="15365" max="15366" width="13.7109375" style="1" customWidth="1"/>
    <col min="15367" max="15367" width="12.28515625" style="1" bestFit="1" customWidth="1"/>
    <col min="15368" max="15369" width="12.28515625" style="1" customWidth="1"/>
    <col min="15370" max="15371" width="12.7109375" style="1" bestFit="1" customWidth="1"/>
    <col min="15372" max="15372" width="15.42578125" style="1" customWidth="1"/>
    <col min="15373" max="15618" width="11.42578125" style="1"/>
    <col min="15619" max="15619" width="23.28515625" style="1" customWidth="1"/>
    <col min="15620" max="15620" width="29.7109375" style="1" customWidth="1"/>
    <col min="15621" max="15622" width="13.7109375" style="1" customWidth="1"/>
    <col min="15623" max="15623" width="12.28515625" style="1" bestFit="1" customWidth="1"/>
    <col min="15624" max="15625" width="12.28515625" style="1" customWidth="1"/>
    <col min="15626" max="15627" width="12.7109375" style="1" bestFit="1" customWidth="1"/>
    <col min="15628" max="15628" width="15.42578125" style="1" customWidth="1"/>
    <col min="15629" max="15874" width="11.42578125" style="1"/>
    <col min="15875" max="15875" width="23.28515625" style="1" customWidth="1"/>
    <col min="15876" max="15876" width="29.7109375" style="1" customWidth="1"/>
    <col min="15877" max="15878" width="13.7109375" style="1" customWidth="1"/>
    <col min="15879" max="15879" width="12.28515625" style="1" bestFit="1" customWidth="1"/>
    <col min="15880" max="15881" width="12.28515625" style="1" customWidth="1"/>
    <col min="15882" max="15883" width="12.7109375" style="1" bestFit="1" customWidth="1"/>
    <col min="15884" max="15884" width="15.42578125" style="1" customWidth="1"/>
    <col min="15885" max="16130" width="11.42578125" style="1"/>
    <col min="16131" max="16131" width="23.28515625" style="1" customWidth="1"/>
    <col min="16132" max="16132" width="29.7109375" style="1" customWidth="1"/>
    <col min="16133" max="16134" width="13.7109375" style="1" customWidth="1"/>
    <col min="16135" max="16135" width="12.28515625" style="1" bestFit="1" customWidth="1"/>
    <col min="16136" max="16137" width="12.28515625" style="1" customWidth="1"/>
    <col min="16138" max="16139" width="12.7109375" style="1" bestFit="1" customWidth="1"/>
    <col min="16140" max="16140" width="15.42578125" style="1" customWidth="1"/>
    <col min="16141" max="16384" width="11.42578125" style="1"/>
  </cols>
  <sheetData>
    <row r="1" spans="1:24">
      <c r="E1" s="95"/>
      <c r="F1" s="95"/>
    </row>
    <row r="2" spans="1:24">
      <c r="C2" s="158" t="s">
        <v>0</v>
      </c>
      <c r="D2" s="158"/>
      <c r="E2" s="158"/>
      <c r="F2" s="158"/>
      <c r="G2" s="158"/>
      <c r="H2" s="2"/>
      <c r="I2" s="2"/>
    </row>
    <row r="3" spans="1:24">
      <c r="C3" s="158" t="s">
        <v>105</v>
      </c>
      <c r="D3" s="158"/>
      <c r="E3" s="158"/>
      <c r="F3" s="158"/>
      <c r="G3" s="158"/>
      <c r="H3" s="2"/>
      <c r="I3" s="2"/>
    </row>
    <row r="4" spans="1:24">
      <c r="C4" s="2" t="s">
        <v>2</v>
      </c>
      <c r="D4" s="2"/>
      <c r="E4" s="96" t="s">
        <v>106</v>
      </c>
      <c r="F4" s="96"/>
    </row>
    <row r="5" spans="1:24">
      <c r="C5" s="2"/>
      <c r="D5" s="2"/>
      <c r="E5" s="2"/>
      <c r="F5" s="2"/>
      <c r="G5" s="2"/>
      <c r="H5" s="2"/>
      <c r="I5" s="2"/>
    </row>
    <row r="6" spans="1:24">
      <c r="E6" s="171" t="s">
        <v>5</v>
      </c>
      <c r="F6" s="172"/>
      <c r="G6" s="173" t="s">
        <v>6</v>
      </c>
      <c r="H6" s="174"/>
      <c r="I6" s="175"/>
      <c r="J6" s="97" t="s">
        <v>7</v>
      </c>
      <c r="K6" s="98"/>
    </row>
    <row r="7" spans="1:24" ht="18">
      <c r="E7" s="99" t="s">
        <v>107</v>
      </c>
      <c r="F7" s="99" t="s">
        <v>108</v>
      </c>
      <c r="G7" s="176" t="s">
        <v>9</v>
      </c>
      <c r="H7" s="177"/>
      <c r="I7" s="178"/>
      <c r="J7" s="100" t="s">
        <v>10</v>
      </c>
      <c r="K7" s="101" t="s">
        <v>109</v>
      </c>
    </row>
    <row r="8" spans="1:24" ht="12.75">
      <c r="E8" s="102">
        <v>801313</v>
      </c>
      <c r="F8" s="102">
        <v>1320866</v>
      </c>
      <c r="G8" s="103">
        <v>65503363401</v>
      </c>
      <c r="H8" s="103">
        <v>65505361441</v>
      </c>
      <c r="I8" s="103">
        <v>65505943093</v>
      </c>
      <c r="J8" s="104" t="s">
        <v>11</v>
      </c>
      <c r="K8" s="105"/>
    </row>
    <row r="9" spans="1:24" ht="12.75">
      <c r="D9" s="14" t="s">
        <v>12</v>
      </c>
      <c r="E9" s="15">
        <v>1056887.17</v>
      </c>
      <c r="F9" s="15">
        <v>0</v>
      </c>
      <c r="G9" s="15">
        <v>34958.18</v>
      </c>
      <c r="H9" s="15">
        <v>105073.42</v>
      </c>
      <c r="I9" s="15">
        <v>16386.5</v>
      </c>
      <c r="J9" s="15">
        <v>1708.06</v>
      </c>
      <c r="K9" s="15">
        <f>SUM(E9:J9)</f>
        <v>1215013.3299999998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ht="12.75">
      <c r="D10" s="14"/>
      <c r="E10" s="106"/>
      <c r="F10" s="106"/>
      <c r="G10" s="107"/>
      <c r="H10" s="106"/>
      <c r="I10" s="106"/>
      <c r="J10" s="107"/>
      <c r="K10" s="10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12.75">
      <c r="A11" s="18"/>
      <c r="B11" s="165" t="s">
        <v>13</v>
      </c>
      <c r="C11" s="166"/>
      <c r="D11" s="166"/>
      <c r="E11" s="68"/>
      <c r="F11" s="68"/>
      <c r="G11" s="68"/>
      <c r="H11" s="68"/>
      <c r="I11" s="68"/>
      <c r="J11" s="68"/>
      <c r="K11" s="106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12.75">
      <c r="A12" s="108" t="s">
        <v>14</v>
      </c>
      <c r="B12" s="109" t="s">
        <v>15</v>
      </c>
      <c r="C12" s="109" t="s">
        <v>16</v>
      </c>
      <c r="D12" s="110"/>
      <c r="E12" s="70"/>
      <c r="F12" s="70"/>
      <c r="G12" s="71"/>
      <c r="H12" s="71"/>
      <c r="I12" s="71"/>
      <c r="J12" s="71"/>
      <c r="K12" s="111"/>
    </row>
    <row r="13" spans="1:24" ht="12.75">
      <c r="A13" s="108"/>
      <c r="B13" s="109"/>
      <c r="C13" s="32" t="s">
        <v>17</v>
      </c>
      <c r="D13" s="112"/>
      <c r="E13" s="70"/>
      <c r="F13" s="70"/>
      <c r="G13" s="71"/>
      <c r="H13" s="71"/>
      <c r="I13" s="71"/>
      <c r="J13" s="71"/>
      <c r="K13" s="111"/>
    </row>
    <row r="14" spans="1:24" ht="12.75">
      <c r="A14" s="113">
        <v>42768</v>
      </c>
      <c r="B14" s="114" t="s">
        <v>110</v>
      </c>
      <c r="C14" s="115" t="s">
        <v>111</v>
      </c>
      <c r="D14" s="116"/>
      <c r="E14" s="74">
        <v>6000</v>
      </c>
      <c r="F14" s="74"/>
      <c r="G14" s="74"/>
      <c r="H14" s="74"/>
      <c r="I14" s="74"/>
      <c r="J14" s="74"/>
      <c r="K14" s="1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2.75">
      <c r="A15" s="113" t="s">
        <v>112</v>
      </c>
      <c r="B15" s="114" t="s">
        <v>113</v>
      </c>
      <c r="C15" s="118" t="s">
        <v>114</v>
      </c>
      <c r="D15" s="119"/>
      <c r="E15" s="74">
        <v>6000</v>
      </c>
      <c r="F15" s="74"/>
      <c r="G15" s="74"/>
      <c r="H15" s="74"/>
      <c r="I15" s="74"/>
      <c r="J15" s="74"/>
      <c r="K15" s="1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2.75">
      <c r="A16" s="113">
        <v>42918</v>
      </c>
      <c r="B16" s="114" t="s">
        <v>115</v>
      </c>
      <c r="C16" s="115" t="s">
        <v>116</v>
      </c>
      <c r="D16" s="116"/>
      <c r="E16" s="74">
        <v>30000</v>
      </c>
      <c r="F16" s="74"/>
      <c r="G16" s="74"/>
      <c r="H16" s="74"/>
      <c r="I16" s="74"/>
      <c r="J16" s="74"/>
      <c r="K16" s="1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12.75">
      <c r="A17" s="113"/>
      <c r="B17" s="114" t="s">
        <v>32</v>
      </c>
      <c r="C17" s="115" t="s">
        <v>117</v>
      </c>
      <c r="D17" s="116"/>
      <c r="E17" s="74">
        <v>30000</v>
      </c>
      <c r="F17" s="74"/>
      <c r="G17" s="74"/>
      <c r="H17" s="74"/>
      <c r="I17" s="74"/>
      <c r="J17" s="74"/>
      <c r="K17" s="1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12.75">
      <c r="A18" s="120"/>
      <c r="B18" s="121"/>
      <c r="C18" s="122"/>
      <c r="D18" s="123"/>
      <c r="E18" s="74"/>
      <c r="F18" s="74"/>
      <c r="G18" s="74"/>
      <c r="H18" s="74"/>
      <c r="I18" s="74"/>
      <c r="J18" s="74"/>
      <c r="K18" s="1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12.75">
      <c r="A19" s="108"/>
      <c r="B19" s="109"/>
      <c r="C19" s="167" t="s">
        <v>118</v>
      </c>
      <c r="D19" s="168"/>
      <c r="E19" s="124"/>
      <c r="F19" s="124"/>
      <c r="G19" s="125"/>
      <c r="H19" s="125"/>
      <c r="I19" s="125"/>
      <c r="J19" s="125"/>
      <c r="K19" s="111"/>
    </row>
    <row r="20" spans="1:24" ht="12.75">
      <c r="A20" s="108"/>
      <c r="B20" s="109"/>
      <c r="C20" s="169"/>
      <c r="D20" s="170"/>
      <c r="E20" s="124"/>
      <c r="F20" s="124"/>
      <c r="G20" s="125"/>
      <c r="H20" s="125"/>
      <c r="I20" s="125"/>
      <c r="J20" s="125"/>
      <c r="K20" s="111"/>
    </row>
    <row r="21" spans="1:24" ht="12.75">
      <c r="A21" s="113">
        <v>42737</v>
      </c>
      <c r="B21" s="114">
        <v>200</v>
      </c>
      <c r="C21" s="115" t="s">
        <v>29</v>
      </c>
      <c r="D21" s="116"/>
      <c r="E21" s="74">
        <v>584</v>
      </c>
      <c r="F21" s="74"/>
      <c r="G21" s="74"/>
      <c r="H21" s="74"/>
      <c r="I21" s="74"/>
      <c r="J21" s="74"/>
      <c r="K21" s="1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12.75">
      <c r="A22" s="113" t="s">
        <v>119</v>
      </c>
      <c r="B22" s="114">
        <v>201</v>
      </c>
      <c r="C22" s="118" t="s">
        <v>29</v>
      </c>
      <c r="D22" s="119"/>
      <c r="E22" s="74">
        <v>640</v>
      </c>
      <c r="F22" s="74"/>
      <c r="G22" s="74"/>
      <c r="H22" s="74"/>
      <c r="I22" s="74"/>
      <c r="J22" s="74"/>
      <c r="K22" s="1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2.75">
      <c r="A23" s="113"/>
      <c r="B23" s="114"/>
      <c r="C23" s="115"/>
      <c r="D23" s="116"/>
      <c r="E23" s="74"/>
      <c r="F23" s="74"/>
      <c r="G23" s="74"/>
      <c r="H23" s="74"/>
      <c r="I23" s="74"/>
      <c r="J23" s="74"/>
      <c r="K23" s="1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2.75">
      <c r="A24" s="113"/>
      <c r="B24" s="114"/>
      <c r="C24" s="43" t="s">
        <v>34</v>
      </c>
      <c r="D24" s="116"/>
      <c r="E24" s="74"/>
      <c r="F24" s="74"/>
      <c r="G24" s="74"/>
      <c r="H24" s="74"/>
      <c r="I24" s="74"/>
      <c r="J24" s="74"/>
      <c r="K24" s="1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2.75">
      <c r="A25" s="113" t="s">
        <v>120</v>
      </c>
      <c r="B25" s="114" t="s">
        <v>121</v>
      </c>
      <c r="C25" s="118" t="s">
        <v>122</v>
      </c>
      <c r="D25" s="119"/>
      <c r="E25" s="74">
        <v>1259471.29</v>
      </c>
      <c r="F25" s="74"/>
      <c r="G25" s="74"/>
      <c r="H25" s="74"/>
      <c r="I25" s="74"/>
      <c r="J25" s="74"/>
      <c r="K25" s="1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ht="12.75">
      <c r="A26" s="113"/>
      <c r="B26" s="114"/>
      <c r="D26" s="116"/>
      <c r="E26" s="74"/>
      <c r="F26" s="74"/>
      <c r="G26" s="74"/>
      <c r="H26" s="74"/>
      <c r="I26" s="74"/>
      <c r="J26" s="74"/>
      <c r="K26" s="1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ht="15">
      <c r="A27" s="113"/>
      <c r="B27" s="114"/>
      <c r="C27" s="126" t="s">
        <v>38</v>
      </c>
      <c r="D27" s="116"/>
      <c r="E27" s="74"/>
      <c r="F27" s="74"/>
      <c r="G27" s="74"/>
      <c r="H27" s="74"/>
      <c r="I27" s="74"/>
      <c r="J27" s="74"/>
      <c r="K27" s="1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 ht="12.75">
      <c r="A28" s="113" t="s">
        <v>123</v>
      </c>
      <c r="B28" s="114" t="s">
        <v>124</v>
      </c>
      <c r="C28" s="115" t="s">
        <v>125</v>
      </c>
      <c r="D28" s="116"/>
      <c r="E28" s="74">
        <v>130000</v>
      </c>
      <c r="F28" s="74"/>
      <c r="G28" s="74"/>
      <c r="H28" s="74"/>
      <c r="I28" s="74"/>
      <c r="J28" s="74"/>
      <c r="K28" s="1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 ht="12.75">
      <c r="A29" s="113"/>
      <c r="B29" s="114"/>
      <c r="C29" s="127"/>
      <c r="D29" s="116"/>
      <c r="E29" s="74"/>
      <c r="F29" s="74"/>
      <c r="G29" s="74"/>
      <c r="H29" s="74"/>
      <c r="I29" s="74"/>
      <c r="J29" s="74"/>
      <c r="K29" s="1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ht="12.75">
      <c r="A30" s="113"/>
      <c r="B30" s="114"/>
      <c r="C30" s="46" t="s">
        <v>42</v>
      </c>
      <c r="D30" s="119"/>
      <c r="E30" s="84"/>
      <c r="F30" s="84"/>
      <c r="G30" s="84"/>
      <c r="H30" s="84"/>
      <c r="I30" s="84"/>
      <c r="J30" s="84"/>
      <c r="K30" s="1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4" ht="12.75">
      <c r="A31" s="113"/>
      <c r="B31" s="114"/>
      <c r="C31" s="118" t="s">
        <v>126</v>
      </c>
      <c r="D31" s="119"/>
      <c r="E31" s="84">
        <v>2480.86</v>
      </c>
      <c r="F31" s="84"/>
      <c r="G31" s="84"/>
      <c r="H31" s="84"/>
      <c r="I31" s="84"/>
      <c r="J31" s="84"/>
      <c r="K31" s="1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 ht="12.75">
      <c r="A32" s="113"/>
      <c r="B32" s="114"/>
      <c r="C32" s="127"/>
      <c r="D32" s="116"/>
      <c r="E32" s="74"/>
      <c r="F32" s="74"/>
      <c r="G32" s="74"/>
      <c r="H32" s="74"/>
      <c r="I32" s="74"/>
      <c r="J32" s="74"/>
      <c r="K32" s="1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ht="12.75">
      <c r="A33" s="113"/>
      <c r="B33" s="114"/>
      <c r="C33" s="55" t="s">
        <v>45</v>
      </c>
      <c r="D33" s="116"/>
      <c r="E33" s="74"/>
      <c r="F33" s="74"/>
      <c r="G33" s="74"/>
      <c r="H33" s="74"/>
      <c r="I33" s="74"/>
      <c r="J33" s="74"/>
      <c r="K33" s="1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1:24" ht="12.75">
      <c r="A34" s="113" t="s">
        <v>127</v>
      </c>
      <c r="B34" s="114" t="s">
        <v>128</v>
      </c>
      <c r="C34" s="118" t="s">
        <v>129</v>
      </c>
      <c r="D34" s="119"/>
      <c r="E34" s="74">
        <v>1052273</v>
      </c>
      <c r="F34" s="74"/>
      <c r="G34" s="74"/>
      <c r="H34" s="74"/>
      <c r="I34" s="74"/>
      <c r="J34" s="74"/>
      <c r="K34" s="1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1:24" ht="12.75">
      <c r="A35" s="113"/>
      <c r="B35" s="114"/>
      <c r="C35" s="43"/>
      <c r="D35" s="116"/>
      <c r="E35" s="74"/>
      <c r="F35" s="74"/>
      <c r="G35" s="74"/>
      <c r="H35" s="74"/>
      <c r="I35" s="74"/>
      <c r="J35" s="74"/>
      <c r="K35" s="1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24" ht="12.75">
      <c r="A36" s="113">
        <v>42949</v>
      </c>
      <c r="B36" s="114" t="s">
        <v>51</v>
      </c>
      <c r="C36" s="115" t="s">
        <v>130</v>
      </c>
      <c r="D36" s="116"/>
      <c r="E36" s="74"/>
      <c r="F36" s="74"/>
      <c r="G36" s="74">
        <v>100000</v>
      </c>
      <c r="H36" s="74"/>
      <c r="I36" s="74"/>
      <c r="J36" s="74"/>
      <c r="K36" s="1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1:24" ht="12.75">
      <c r="A37" s="113"/>
      <c r="B37" s="114" t="s">
        <v>51</v>
      </c>
      <c r="C37" s="115" t="s">
        <v>131</v>
      </c>
      <c r="D37" s="118"/>
      <c r="E37" s="74"/>
      <c r="F37" s="74">
        <v>20000</v>
      </c>
      <c r="G37" s="74"/>
      <c r="H37" s="74"/>
      <c r="I37" s="74"/>
      <c r="J37" s="74"/>
      <c r="K37" s="1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1:24" ht="12.75">
      <c r="A38" s="113"/>
      <c r="B38" s="114" t="s">
        <v>51</v>
      </c>
      <c r="C38" s="115" t="s">
        <v>132</v>
      </c>
      <c r="D38" s="118"/>
      <c r="E38" s="74"/>
      <c r="F38" s="74"/>
      <c r="G38" s="74">
        <v>400000</v>
      </c>
      <c r="H38" s="74"/>
      <c r="I38" s="74"/>
      <c r="J38" s="74"/>
      <c r="K38" s="1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 ht="12.75">
      <c r="A39" s="113" t="s">
        <v>133</v>
      </c>
      <c r="B39" s="114" t="s">
        <v>51</v>
      </c>
      <c r="C39" s="115" t="s">
        <v>134</v>
      </c>
      <c r="D39" s="118"/>
      <c r="E39" s="74"/>
      <c r="F39" s="74"/>
      <c r="G39" s="74">
        <v>400000</v>
      </c>
      <c r="H39" s="74"/>
      <c r="I39" s="74"/>
      <c r="J39" s="74"/>
      <c r="K39" s="1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ht="13.5" thickBot="1">
      <c r="A40" s="128"/>
      <c r="B40" s="129"/>
      <c r="C40" s="2"/>
      <c r="D40" s="96" t="s">
        <v>135</v>
      </c>
      <c r="E40" s="62">
        <f>SUM(E14:E39)</f>
        <v>2517449.1500000004</v>
      </c>
      <c r="F40" s="62">
        <f t="shared" ref="F40:J40" si="0">SUM(F14:F39)</f>
        <v>20000</v>
      </c>
      <c r="G40" s="62">
        <f t="shared" si="0"/>
        <v>900000</v>
      </c>
      <c r="H40" s="62">
        <f t="shared" si="0"/>
        <v>0</v>
      </c>
      <c r="I40" s="62">
        <f t="shared" si="0"/>
        <v>0</v>
      </c>
      <c r="J40" s="62">
        <f t="shared" si="0"/>
        <v>0</v>
      </c>
      <c r="K40" s="117">
        <f>SUM(E40:J40)</f>
        <v>3437449.1500000004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ht="14.25" thickTop="1" thickBot="1">
      <c r="A41" s="128"/>
      <c r="B41" s="129"/>
      <c r="C41" s="2"/>
      <c r="D41" s="19" t="s">
        <v>57</v>
      </c>
      <c r="E41" s="62">
        <f t="shared" ref="E41:J41" si="1">+E9+E40</f>
        <v>3574336.3200000003</v>
      </c>
      <c r="F41" s="62">
        <f t="shared" si="1"/>
        <v>20000</v>
      </c>
      <c r="G41" s="62">
        <f t="shared" si="1"/>
        <v>934958.18</v>
      </c>
      <c r="H41" s="62">
        <f t="shared" si="1"/>
        <v>105073.42</v>
      </c>
      <c r="I41" s="62">
        <f t="shared" si="1"/>
        <v>16386.5</v>
      </c>
      <c r="J41" s="62">
        <f t="shared" si="1"/>
        <v>1708.06</v>
      </c>
      <c r="K41" s="117">
        <f>SUM(K9,K40)</f>
        <v>4652462.4800000004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ht="13.5" thickTop="1">
      <c r="A42" s="128"/>
      <c r="B42" s="129"/>
      <c r="C42" s="2"/>
      <c r="D42" s="19"/>
      <c r="E42" s="66"/>
      <c r="F42" s="66"/>
      <c r="G42" s="66"/>
      <c r="H42" s="66"/>
      <c r="I42" s="66"/>
      <c r="J42" s="66"/>
      <c r="K42" s="130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 ht="12.75">
      <c r="A43" s="131"/>
      <c r="B43" s="165" t="s">
        <v>58</v>
      </c>
      <c r="C43" s="165"/>
      <c r="D43" s="165"/>
      <c r="E43" s="68"/>
      <c r="F43" s="68"/>
      <c r="G43" s="68"/>
      <c r="H43" s="68"/>
      <c r="I43" s="68"/>
      <c r="J43" s="68"/>
      <c r="K43" s="132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 ht="12.75">
      <c r="A44" s="133" t="s">
        <v>14</v>
      </c>
      <c r="B44" s="133" t="s">
        <v>136</v>
      </c>
      <c r="C44" s="133" t="s">
        <v>60</v>
      </c>
      <c r="D44" s="108" t="s">
        <v>16</v>
      </c>
      <c r="E44" s="70"/>
      <c r="F44" s="70"/>
      <c r="G44" s="71"/>
      <c r="H44" s="71"/>
      <c r="I44" s="71"/>
      <c r="J44" s="71"/>
      <c r="K44" s="134"/>
    </row>
    <row r="45" spans="1:24" ht="15">
      <c r="A45" s="133"/>
      <c r="B45" s="133"/>
      <c r="C45" s="135" t="s">
        <v>61</v>
      </c>
      <c r="D45" s="108"/>
      <c r="E45" s="70"/>
      <c r="F45" s="70"/>
      <c r="G45" s="71"/>
      <c r="H45" s="71"/>
      <c r="I45" s="71"/>
      <c r="J45" s="71"/>
      <c r="K45" s="111"/>
    </row>
    <row r="46" spans="1:24" ht="12.75">
      <c r="A46" s="113"/>
      <c r="B46" s="114" t="s">
        <v>51</v>
      </c>
      <c r="C46" s="115" t="s">
        <v>137</v>
      </c>
      <c r="D46" s="136"/>
      <c r="E46" s="74"/>
      <c r="F46" s="74"/>
      <c r="G46" s="74">
        <v>6958.07</v>
      </c>
      <c r="H46" s="74"/>
      <c r="I46" s="74"/>
      <c r="J46" s="74"/>
      <c r="K46" s="1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spans="1:24" ht="12.75">
      <c r="A47" s="113"/>
      <c r="B47" s="114" t="s">
        <v>51</v>
      </c>
      <c r="C47" s="115" t="s">
        <v>138</v>
      </c>
      <c r="D47" s="118"/>
      <c r="E47" s="73"/>
      <c r="F47" s="137"/>
      <c r="G47" s="74">
        <v>398308.22</v>
      </c>
      <c r="H47" s="74"/>
      <c r="I47" s="74"/>
      <c r="J47" s="74"/>
      <c r="K47" s="1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</row>
    <row r="48" spans="1:24" ht="12.75">
      <c r="A48" s="113"/>
      <c r="B48" s="114" t="s">
        <v>51</v>
      </c>
      <c r="C48" s="115" t="s">
        <v>139</v>
      </c>
      <c r="D48" s="118"/>
      <c r="E48" s="73"/>
      <c r="F48" s="137"/>
      <c r="G48" s="74">
        <v>395175.63</v>
      </c>
      <c r="H48" s="74"/>
      <c r="I48" s="74"/>
      <c r="J48" s="74"/>
      <c r="K48" s="117">
        <f>SUM(G46:G48)</f>
        <v>800441.91999999993</v>
      </c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  <row r="49" spans="1:24" ht="15">
      <c r="A49" s="133"/>
      <c r="B49" s="133"/>
      <c r="C49" s="135"/>
      <c r="D49" s="108"/>
      <c r="E49" s="70"/>
      <c r="F49" s="70"/>
      <c r="G49" s="71"/>
      <c r="H49" s="71"/>
      <c r="I49" s="71"/>
      <c r="J49" s="71"/>
      <c r="K49" s="111"/>
    </row>
    <row r="50" spans="1:24" ht="15">
      <c r="A50" s="133"/>
      <c r="B50" s="133"/>
      <c r="C50" s="135" t="s">
        <v>68</v>
      </c>
      <c r="D50" s="108"/>
      <c r="E50" s="70"/>
      <c r="F50" s="70"/>
      <c r="G50" s="71"/>
      <c r="H50" s="71"/>
      <c r="I50" s="71"/>
      <c r="J50" s="71"/>
      <c r="K50" s="111"/>
    </row>
    <row r="51" spans="1:24" ht="12.75">
      <c r="A51" s="113" t="s">
        <v>119</v>
      </c>
      <c r="B51" s="114" t="s">
        <v>51</v>
      </c>
      <c r="C51" s="115" t="s">
        <v>140</v>
      </c>
      <c r="D51" s="118"/>
      <c r="E51" s="73">
        <v>2700.01</v>
      </c>
      <c r="F51" s="137"/>
      <c r="G51" s="74"/>
      <c r="H51" s="74"/>
      <c r="I51" s="74"/>
      <c r="J51" s="74"/>
      <c r="K51" s="1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1:24" ht="12.75">
      <c r="A52" s="113"/>
      <c r="B52" s="114" t="s">
        <v>51</v>
      </c>
      <c r="C52" s="115" t="s">
        <v>141</v>
      </c>
      <c r="D52" s="118"/>
      <c r="E52" s="73">
        <v>2666.2</v>
      </c>
      <c r="F52" s="137"/>
      <c r="G52" s="74"/>
      <c r="H52" s="74"/>
      <c r="I52" s="74"/>
      <c r="J52" s="74"/>
      <c r="K52" s="117">
        <f>SUM(E51:E52)</f>
        <v>5366.21</v>
      </c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</row>
    <row r="53" spans="1:24" ht="15">
      <c r="A53" s="133"/>
      <c r="B53" s="133"/>
      <c r="C53" s="135"/>
      <c r="D53" s="108"/>
      <c r="E53" s="70"/>
      <c r="F53" s="70"/>
      <c r="G53" s="71"/>
      <c r="H53" s="71"/>
      <c r="I53" s="71"/>
      <c r="J53" s="71"/>
      <c r="K53" s="111"/>
    </row>
    <row r="54" spans="1:24" ht="15">
      <c r="A54" s="133"/>
      <c r="B54" s="133"/>
      <c r="C54" s="135" t="s">
        <v>74</v>
      </c>
      <c r="D54" s="108"/>
      <c r="E54" s="70"/>
      <c r="F54" s="70"/>
      <c r="G54" s="71"/>
      <c r="H54" s="71"/>
      <c r="I54" s="71"/>
      <c r="J54" s="71"/>
      <c r="K54" s="111"/>
    </row>
    <row r="55" spans="1:24" ht="12.75">
      <c r="A55" s="113">
        <v>42737</v>
      </c>
      <c r="B55" s="114" t="s">
        <v>51</v>
      </c>
      <c r="C55" s="115" t="s">
        <v>142</v>
      </c>
      <c r="D55" s="136"/>
      <c r="E55" s="74"/>
      <c r="F55" s="74"/>
      <c r="G55" s="74">
        <v>4212.01</v>
      </c>
      <c r="H55" s="74"/>
      <c r="I55" s="74"/>
      <c r="J55" s="74"/>
      <c r="K55" s="1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1:24" ht="12.75">
      <c r="A56" s="113"/>
      <c r="B56" s="114" t="s">
        <v>77</v>
      </c>
      <c r="C56" s="115" t="s">
        <v>78</v>
      </c>
      <c r="D56" s="136"/>
      <c r="E56" s="74"/>
      <c r="F56" s="74"/>
      <c r="G56" s="74">
        <v>-7.51</v>
      </c>
      <c r="H56" s="74"/>
      <c r="I56" s="74"/>
      <c r="J56" s="74"/>
      <c r="K56" s="1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</row>
    <row r="57" spans="1:24" ht="12.75">
      <c r="A57" s="113"/>
      <c r="B57" s="114" t="s">
        <v>79</v>
      </c>
      <c r="C57" s="115" t="s">
        <v>80</v>
      </c>
      <c r="D57" s="136"/>
      <c r="E57" s="74"/>
      <c r="F57" s="74"/>
      <c r="G57" s="74">
        <v>7.51</v>
      </c>
      <c r="H57" s="74"/>
      <c r="I57" s="74"/>
      <c r="J57" s="74"/>
      <c r="K57" s="1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</row>
    <row r="58" spans="1:24" ht="12.75">
      <c r="A58" s="113"/>
      <c r="B58" s="114" t="s">
        <v>81</v>
      </c>
      <c r="C58" s="115" t="s">
        <v>143</v>
      </c>
      <c r="D58" s="136"/>
      <c r="E58" s="74"/>
      <c r="F58" s="74"/>
      <c r="G58" s="74">
        <v>143</v>
      </c>
      <c r="H58" s="74"/>
      <c r="I58" s="74"/>
      <c r="J58" s="74"/>
      <c r="K58" s="1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</row>
    <row r="59" spans="1:24" ht="12.75">
      <c r="A59" s="113"/>
      <c r="B59" s="114" t="s">
        <v>83</v>
      </c>
      <c r="C59" s="115" t="s">
        <v>144</v>
      </c>
      <c r="D59" s="136"/>
      <c r="E59" s="74"/>
      <c r="F59" s="74"/>
      <c r="G59" s="74">
        <v>22.88</v>
      </c>
      <c r="H59" s="74"/>
      <c r="I59" s="74"/>
      <c r="J59" s="74"/>
      <c r="K59" s="1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</row>
    <row r="60" spans="1:24" ht="12.75">
      <c r="A60" s="113"/>
      <c r="B60" s="114" t="s">
        <v>81</v>
      </c>
      <c r="C60" s="115" t="s">
        <v>82</v>
      </c>
      <c r="D60" s="136"/>
      <c r="E60" s="74"/>
      <c r="F60" s="74"/>
      <c r="G60" s="74">
        <v>1000</v>
      </c>
      <c r="H60" s="74"/>
      <c r="I60" s="74"/>
      <c r="J60" s="74"/>
      <c r="K60" s="1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1:24" ht="12.75">
      <c r="A61" s="113"/>
      <c r="B61" s="114" t="s">
        <v>83</v>
      </c>
      <c r="C61" s="115" t="s">
        <v>144</v>
      </c>
      <c r="D61" s="136"/>
      <c r="E61" s="74"/>
      <c r="F61" s="74"/>
      <c r="G61" s="74">
        <v>160</v>
      </c>
      <c r="H61" s="74"/>
      <c r="I61" s="74"/>
      <c r="J61" s="74"/>
      <c r="K61" s="1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1:24" ht="12.75">
      <c r="A62" s="113"/>
      <c r="B62" s="114" t="s">
        <v>77</v>
      </c>
      <c r="C62" s="115" t="s">
        <v>78</v>
      </c>
      <c r="D62" s="136"/>
      <c r="E62" s="74"/>
      <c r="F62" s="74"/>
      <c r="G62" s="74"/>
      <c r="H62" s="74">
        <v>-6.43</v>
      </c>
      <c r="I62" s="74"/>
      <c r="J62" s="74"/>
      <c r="K62" s="1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1:24" ht="12.75">
      <c r="A63" s="113"/>
      <c r="B63" s="114" t="s">
        <v>79</v>
      </c>
      <c r="C63" s="115" t="s">
        <v>80</v>
      </c>
      <c r="D63" s="136"/>
      <c r="E63" s="74"/>
      <c r="F63" s="74"/>
      <c r="G63" s="74"/>
      <c r="H63" s="74">
        <v>6.43</v>
      </c>
      <c r="I63" s="74"/>
      <c r="J63" s="74"/>
      <c r="K63" s="1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1:24" ht="12.75">
      <c r="A64" s="113"/>
      <c r="B64" s="114" t="s">
        <v>81</v>
      </c>
      <c r="C64" s="115" t="s">
        <v>86</v>
      </c>
      <c r="D64" s="136"/>
      <c r="E64" s="74">
        <v>6.96</v>
      </c>
      <c r="F64" s="74"/>
      <c r="G64" s="74"/>
      <c r="H64" s="74"/>
      <c r="I64" s="74"/>
      <c r="J64" s="74"/>
      <c r="K64" s="1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1:24" ht="12.75">
      <c r="A65" s="113">
        <v>42768</v>
      </c>
      <c r="B65" s="114" t="s">
        <v>51</v>
      </c>
      <c r="C65" s="115" t="s">
        <v>145</v>
      </c>
      <c r="D65" s="136"/>
      <c r="E65" s="74">
        <v>7642.2</v>
      </c>
      <c r="F65" s="74"/>
      <c r="G65" s="74"/>
      <c r="H65" s="74"/>
      <c r="I65" s="74"/>
      <c r="J65" s="74"/>
      <c r="K65" s="1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1:24" ht="12.75">
      <c r="A66" s="113"/>
      <c r="B66" s="114" t="s">
        <v>81</v>
      </c>
      <c r="C66" s="115" t="s">
        <v>85</v>
      </c>
      <c r="D66" s="136"/>
      <c r="E66" s="74">
        <v>8.1199999999999992</v>
      </c>
      <c r="F66" s="74"/>
      <c r="G66" s="74"/>
      <c r="H66" s="74"/>
      <c r="I66" s="74"/>
      <c r="J66" s="74"/>
      <c r="K66" s="1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1:24" ht="12.75">
      <c r="A67" s="113"/>
      <c r="B67" s="114" t="s">
        <v>51</v>
      </c>
      <c r="C67" s="115" t="s">
        <v>146</v>
      </c>
      <c r="D67" s="136"/>
      <c r="E67" s="74"/>
      <c r="F67" s="74"/>
      <c r="G67" s="74">
        <v>10013.549999999999</v>
      </c>
      <c r="H67" s="74"/>
      <c r="I67" s="74"/>
      <c r="J67" s="74"/>
      <c r="K67" s="1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1:24" ht="12.75">
      <c r="A68" s="113"/>
      <c r="B68" s="114" t="s">
        <v>81</v>
      </c>
      <c r="C68" s="115" t="s">
        <v>86</v>
      </c>
      <c r="D68" s="136"/>
      <c r="E68" s="74">
        <v>2.3199999999999998</v>
      </c>
      <c r="F68" s="74"/>
      <c r="G68" s="74"/>
      <c r="H68" s="74"/>
      <c r="I68" s="74"/>
      <c r="J68" s="74"/>
      <c r="K68" s="1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1:24" ht="12.75">
      <c r="A69" s="113">
        <v>42796</v>
      </c>
      <c r="B69" s="114">
        <v>4575</v>
      </c>
      <c r="C69" s="115" t="s">
        <v>147</v>
      </c>
      <c r="D69" s="136"/>
      <c r="E69" s="74">
        <v>0</v>
      </c>
      <c r="F69" s="74"/>
      <c r="G69" s="74"/>
      <c r="H69" s="74"/>
      <c r="I69" s="74"/>
      <c r="J69" s="74"/>
      <c r="K69" s="1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1:24" ht="12.75">
      <c r="A70" s="113"/>
      <c r="B70" s="114">
        <v>4576</v>
      </c>
      <c r="C70" s="115" t="s">
        <v>91</v>
      </c>
      <c r="D70" s="136" t="s">
        <v>92</v>
      </c>
      <c r="E70" s="74">
        <v>39414.589999999997</v>
      </c>
      <c r="F70" s="74"/>
      <c r="G70" s="74"/>
      <c r="H70" s="74"/>
      <c r="I70" s="74"/>
      <c r="J70" s="74"/>
      <c r="K70" s="1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1:24" ht="12.75">
      <c r="A71" s="113"/>
      <c r="B71" s="114">
        <v>4577</v>
      </c>
      <c r="C71" s="115" t="s">
        <v>148</v>
      </c>
      <c r="D71" s="136" t="s">
        <v>149</v>
      </c>
      <c r="E71" s="74">
        <v>5272</v>
      </c>
      <c r="F71" s="74"/>
      <c r="G71" s="74"/>
      <c r="H71" s="74"/>
      <c r="I71" s="74"/>
      <c r="J71" s="74"/>
      <c r="K71" s="1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1:24" ht="12.75">
      <c r="A72" s="113"/>
      <c r="B72" s="114" t="s">
        <v>51</v>
      </c>
      <c r="C72" s="115" t="s">
        <v>150</v>
      </c>
      <c r="D72" s="136"/>
      <c r="E72" s="74"/>
      <c r="F72" s="74"/>
      <c r="G72" s="74"/>
      <c r="H72" s="74"/>
      <c r="I72" s="74">
        <v>16386.5</v>
      </c>
      <c r="J72" s="74"/>
      <c r="K72" s="1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1:24" ht="12.75">
      <c r="A73" s="113"/>
      <c r="B73" s="114" t="s">
        <v>81</v>
      </c>
      <c r="C73" s="115" t="s">
        <v>86</v>
      </c>
      <c r="D73" s="136"/>
      <c r="E73" s="74">
        <v>2.3199999999999998</v>
      </c>
      <c r="F73" s="74"/>
      <c r="G73" s="74"/>
      <c r="H73" s="74"/>
      <c r="I73" s="74"/>
      <c r="J73" s="74"/>
      <c r="K73" s="1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1:24" ht="12.75">
      <c r="A74" s="113">
        <v>42949</v>
      </c>
      <c r="B74" s="114">
        <v>4578</v>
      </c>
      <c r="C74" s="115" t="s">
        <v>91</v>
      </c>
      <c r="D74" s="118" t="s">
        <v>92</v>
      </c>
      <c r="E74" s="73">
        <v>28601.09</v>
      </c>
      <c r="F74" s="137"/>
      <c r="G74" s="74"/>
      <c r="H74" s="74"/>
      <c r="I74" s="74"/>
      <c r="J74" s="74"/>
      <c r="K74" s="1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1:24" ht="12.75">
      <c r="A75" s="113"/>
      <c r="B75" s="114" t="s">
        <v>81</v>
      </c>
      <c r="C75" s="115" t="s">
        <v>85</v>
      </c>
      <c r="D75" s="118"/>
      <c r="E75" s="73">
        <v>8.1199999999999992</v>
      </c>
      <c r="F75" s="137"/>
      <c r="G75" s="74"/>
      <c r="H75" s="74"/>
      <c r="I75" s="74"/>
      <c r="J75" s="74"/>
      <c r="K75" s="1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1:24" ht="12.75">
      <c r="A76" s="113"/>
      <c r="B76" s="114" t="s">
        <v>51</v>
      </c>
      <c r="C76" s="115" t="s">
        <v>151</v>
      </c>
      <c r="D76" s="118"/>
      <c r="E76" s="73">
        <v>3480</v>
      </c>
      <c r="F76" s="137"/>
      <c r="G76" s="74"/>
      <c r="H76" s="74"/>
      <c r="I76" s="74"/>
      <c r="J76" s="74"/>
      <c r="K76" s="1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1:24" ht="12.75">
      <c r="A77" s="113"/>
      <c r="B77" s="114" t="s">
        <v>81</v>
      </c>
      <c r="C77" s="115" t="s">
        <v>85</v>
      </c>
      <c r="D77" s="118"/>
      <c r="E77" s="73">
        <v>8.1199999999999992</v>
      </c>
      <c r="F77" s="137"/>
      <c r="G77" s="74"/>
      <c r="H77" s="74"/>
      <c r="I77" s="74"/>
      <c r="J77" s="74"/>
      <c r="K77" s="1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1:24" ht="12.75">
      <c r="A78" s="113"/>
      <c r="B78" s="114" t="s">
        <v>51</v>
      </c>
      <c r="C78" s="115" t="s">
        <v>152</v>
      </c>
      <c r="D78" s="118"/>
      <c r="E78" s="73"/>
      <c r="F78" s="137"/>
      <c r="G78" s="74">
        <v>4831</v>
      </c>
      <c r="H78" s="74"/>
      <c r="I78" s="74"/>
      <c r="J78" s="74"/>
      <c r="K78" s="1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1:24" ht="12.75">
      <c r="A79" s="113"/>
      <c r="B79" s="114" t="s">
        <v>51</v>
      </c>
      <c r="C79" s="115" t="s">
        <v>153</v>
      </c>
      <c r="D79" s="118"/>
      <c r="E79" s="73"/>
      <c r="F79" s="137"/>
      <c r="G79" s="74">
        <v>6587</v>
      </c>
      <c r="H79" s="74"/>
      <c r="I79" s="74"/>
      <c r="J79" s="74"/>
      <c r="K79" s="1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1:24" ht="12.75">
      <c r="A80" s="113"/>
      <c r="B80" s="114" t="s">
        <v>81</v>
      </c>
      <c r="C80" s="115" t="s">
        <v>86</v>
      </c>
      <c r="D80" s="118"/>
      <c r="E80" s="73">
        <v>8.1199999999999992</v>
      </c>
      <c r="F80" s="137"/>
      <c r="G80" s="74"/>
      <c r="H80" s="74"/>
      <c r="I80" s="74"/>
      <c r="J80" s="74"/>
      <c r="K80" s="1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1:24" ht="12.75">
      <c r="A81" s="113"/>
      <c r="B81" s="114" t="s">
        <v>81</v>
      </c>
      <c r="C81" s="115" t="s">
        <v>154</v>
      </c>
      <c r="D81" s="118"/>
      <c r="E81" s="73"/>
      <c r="F81" s="137">
        <v>348</v>
      </c>
      <c r="G81" s="74"/>
      <c r="H81" s="74"/>
      <c r="I81" s="74"/>
      <c r="J81" s="74"/>
      <c r="K81" s="1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1:24" ht="12.75">
      <c r="A82" s="113">
        <v>42980</v>
      </c>
      <c r="B82" s="114" t="s">
        <v>81</v>
      </c>
      <c r="C82" s="115" t="s">
        <v>86</v>
      </c>
      <c r="D82" s="118"/>
      <c r="E82" s="73">
        <v>3.48</v>
      </c>
      <c r="F82" s="137"/>
      <c r="G82" s="74"/>
      <c r="H82" s="74"/>
      <c r="I82" s="74"/>
      <c r="J82" s="74"/>
      <c r="K82" s="1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1:24" ht="12.75">
      <c r="A83" s="113">
        <v>43010</v>
      </c>
      <c r="B83" s="114" t="s">
        <v>51</v>
      </c>
      <c r="C83" s="115" t="s">
        <v>155</v>
      </c>
      <c r="D83" s="118"/>
      <c r="E83" s="73">
        <v>37120</v>
      </c>
      <c r="F83" s="137"/>
      <c r="G83" s="74"/>
      <c r="H83" s="74"/>
      <c r="I83" s="74"/>
      <c r="J83" s="74"/>
      <c r="K83" s="1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1:24" ht="12.75">
      <c r="A84" s="113"/>
      <c r="B84" s="114" t="s">
        <v>81</v>
      </c>
      <c r="C84" s="115" t="s">
        <v>85</v>
      </c>
      <c r="D84" s="118"/>
      <c r="E84" s="73">
        <v>8.1199999999999992</v>
      </c>
      <c r="F84" s="137"/>
      <c r="G84" s="74"/>
      <c r="H84" s="74"/>
      <c r="I84" s="74"/>
      <c r="J84" s="74"/>
      <c r="K84" s="1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</row>
    <row r="85" spans="1:24" ht="12.75">
      <c r="A85" s="113"/>
      <c r="B85" s="114" t="s">
        <v>81</v>
      </c>
      <c r="C85" s="115" t="s">
        <v>86</v>
      </c>
      <c r="D85" s="118"/>
      <c r="E85" s="73">
        <v>2.3199999999999998</v>
      </c>
      <c r="F85" s="137"/>
      <c r="G85" s="74"/>
      <c r="H85" s="74"/>
      <c r="I85" s="74"/>
      <c r="J85" s="74"/>
      <c r="K85" s="1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</row>
    <row r="86" spans="1:24" ht="12.75">
      <c r="A86" s="113" t="s">
        <v>123</v>
      </c>
      <c r="B86" s="114">
        <v>4579</v>
      </c>
      <c r="C86" s="115" t="s">
        <v>156</v>
      </c>
      <c r="D86" s="118" t="s">
        <v>157</v>
      </c>
      <c r="E86" s="73">
        <v>6640</v>
      </c>
      <c r="F86" s="137"/>
      <c r="G86" s="74"/>
      <c r="H86" s="74"/>
      <c r="I86" s="74"/>
      <c r="J86" s="74"/>
      <c r="K86" s="1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</row>
    <row r="87" spans="1:24" ht="12.75">
      <c r="A87" s="113"/>
      <c r="B87" s="114" t="s">
        <v>51</v>
      </c>
      <c r="C87" s="115" t="s">
        <v>158</v>
      </c>
      <c r="D87" s="118"/>
      <c r="E87" s="73">
        <v>22756</v>
      </c>
      <c r="F87" s="137"/>
      <c r="G87" s="74"/>
      <c r="H87" s="74"/>
      <c r="I87" s="74"/>
      <c r="J87" s="74"/>
      <c r="K87" s="1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</row>
    <row r="88" spans="1:24" ht="12.75">
      <c r="A88" s="113"/>
      <c r="B88" s="114" t="s">
        <v>51</v>
      </c>
      <c r="C88" s="115" t="s">
        <v>159</v>
      </c>
      <c r="D88" s="118"/>
      <c r="E88" s="73">
        <v>10532.74</v>
      </c>
      <c r="F88" s="137"/>
      <c r="G88" s="74"/>
      <c r="H88" s="74"/>
      <c r="I88" s="74"/>
      <c r="J88" s="74"/>
      <c r="K88" s="1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</row>
    <row r="89" spans="1:24" ht="12.75">
      <c r="A89" s="113"/>
      <c r="B89" s="114" t="s">
        <v>81</v>
      </c>
      <c r="C89" s="115" t="s">
        <v>85</v>
      </c>
      <c r="D89" s="118"/>
      <c r="E89" s="73">
        <v>8.1199999999999992</v>
      </c>
      <c r="F89" s="137"/>
      <c r="G89" s="74"/>
      <c r="H89" s="74"/>
      <c r="I89" s="74"/>
      <c r="J89" s="74"/>
      <c r="K89" s="1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</row>
    <row r="90" spans="1:24" ht="12.75">
      <c r="A90" s="113"/>
      <c r="B90" s="114" t="s">
        <v>51</v>
      </c>
      <c r="C90" s="115" t="s">
        <v>160</v>
      </c>
      <c r="D90" s="118"/>
      <c r="E90" s="73">
        <v>1098.52</v>
      </c>
      <c r="F90" s="137"/>
      <c r="G90" s="74"/>
      <c r="H90" s="74"/>
      <c r="I90" s="74"/>
      <c r="J90" s="74"/>
      <c r="K90" s="1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</row>
    <row r="91" spans="1:24" ht="12.75">
      <c r="A91" s="113"/>
      <c r="B91" s="114" t="s">
        <v>81</v>
      </c>
      <c r="C91" s="115" t="s">
        <v>85</v>
      </c>
      <c r="D91" s="118"/>
      <c r="E91" s="73">
        <v>8.1199999999999992</v>
      </c>
      <c r="F91" s="137"/>
      <c r="G91" s="74"/>
      <c r="H91" s="74"/>
      <c r="I91" s="74"/>
      <c r="J91" s="74"/>
      <c r="K91" s="1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</row>
    <row r="92" spans="1:24" ht="12.75">
      <c r="A92" s="113"/>
      <c r="B92" s="114" t="s">
        <v>81</v>
      </c>
      <c r="C92" s="115" t="s">
        <v>86</v>
      </c>
      <c r="D92" s="118"/>
      <c r="E92" s="73">
        <v>3.48</v>
      </c>
      <c r="F92" s="137"/>
      <c r="G92" s="74"/>
      <c r="H92" s="74"/>
      <c r="I92" s="74"/>
      <c r="J92" s="74"/>
      <c r="K92" s="1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</row>
    <row r="93" spans="1:24" ht="12.75">
      <c r="A93" s="113" t="s">
        <v>161</v>
      </c>
      <c r="B93" s="114">
        <v>4580</v>
      </c>
      <c r="C93" s="115" t="s">
        <v>162</v>
      </c>
      <c r="D93" s="118" t="s">
        <v>163</v>
      </c>
      <c r="E93" s="73">
        <v>6400</v>
      </c>
      <c r="F93" s="137"/>
      <c r="G93" s="74"/>
      <c r="H93" s="74"/>
      <c r="I93" s="74"/>
      <c r="J93" s="74"/>
      <c r="K93" s="1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</row>
    <row r="94" spans="1:24" ht="12.75">
      <c r="A94" s="113"/>
      <c r="B94" s="114" t="s">
        <v>81</v>
      </c>
      <c r="C94" s="115" t="s">
        <v>86</v>
      </c>
      <c r="D94" s="118"/>
      <c r="E94" s="73">
        <v>3.48</v>
      </c>
      <c r="F94" s="137"/>
      <c r="G94" s="74"/>
      <c r="H94" s="74"/>
      <c r="I94" s="74"/>
      <c r="J94" s="74"/>
      <c r="K94" s="1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</row>
    <row r="95" spans="1:24" ht="12.75">
      <c r="A95" s="113" t="s">
        <v>164</v>
      </c>
      <c r="B95" s="114">
        <v>4581</v>
      </c>
      <c r="C95" s="115" t="s">
        <v>91</v>
      </c>
      <c r="D95" s="118" t="s">
        <v>92</v>
      </c>
      <c r="E95" s="73">
        <v>39608.44</v>
      </c>
      <c r="F95" s="137"/>
      <c r="G95" s="74"/>
      <c r="H95" s="74"/>
      <c r="I95" s="74"/>
      <c r="J95" s="74"/>
      <c r="K95" s="1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</row>
    <row r="96" spans="1:24" ht="12.75">
      <c r="A96" s="113"/>
      <c r="B96" s="114" t="s">
        <v>51</v>
      </c>
      <c r="C96" s="115" t="s">
        <v>165</v>
      </c>
      <c r="D96" s="118"/>
      <c r="E96" s="73">
        <v>4640</v>
      </c>
      <c r="F96" s="137"/>
      <c r="G96" s="74"/>
      <c r="H96" s="74"/>
      <c r="I96" s="74"/>
      <c r="J96" s="74"/>
      <c r="K96" s="1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</row>
    <row r="97" spans="1:24" ht="12.75">
      <c r="A97" s="113"/>
      <c r="B97" s="114" t="s">
        <v>81</v>
      </c>
      <c r="C97" s="115" t="s">
        <v>85</v>
      </c>
      <c r="D97" s="118"/>
      <c r="E97" s="73">
        <v>8.1199999999999992</v>
      </c>
      <c r="F97" s="137"/>
      <c r="G97" s="74"/>
      <c r="H97" s="74"/>
      <c r="I97" s="74"/>
      <c r="J97" s="74"/>
      <c r="K97" s="1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</row>
    <row r="98" spans="1:24" ht="12.75">
      <c r="A98" s="113"/>
      <c r="B98" s="114" t="s">
        <v>81</v>
      </c>
      <c r="C98" s="115" t="s">
        <v>86</v>
      </c>
      <c r="D98" s="118"/>
      <c r="E98" s="73">
        <v>2.3199999999999998</v>
      </c>
      <c r="F98" s="137"/>
      <c r="G98" s="74"/>
      <c r="H98" s="74"/>
      <c r="I98" s="74"/>
      <c r="J98" s="74"/>
      <c r="K98" s="1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</row>
    <row r="99" spans="1:24" ht="12.75">
      <c r="A99" s="113"/>
      <c r="B99" s="114" t="s">
        <v>81</v>
      </c>
      <c r="C99" s="115" t="s">
        <v>85</v>
      </c>
      <c r="D99" s="118"/>
      <c r="E99" s="73">
        <v>8.1199999999999992</v>
      </c>
      <c r="F99" s="137"/>
      <c r="G99" s="74"/>
      <c r="H99" s="74"/>
      <c r="I99" s="74"/>
      <c r="J99" s="74"/>
      <c r="K99" s="1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</row>
    <row r="100" spans="1:24" ht="12.75">
      <c r="A100" s="113"/>
      <c r="B100" s="114" t="s">
        <v>81</v>
      </c>
      <c r="C100" s="115" t="s">
        <v>86</v>
      </c>
      <c r="D100" s="118"/>
      <c r="E100" s="73">
        <v>5.8</v>
      </c>
      <c r="F100" s="137"/>
      <c r="G100" s="74"/>
      <c r="H100" s="74"/>
      <c r="I100" s="74"/>
      <c r="J100" s="74"/>
      <c r="K100" s="1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</row>
    <row r="101" spans="1:24" ht="12.75">
      <c r="A101" s="113" t="s">
        <v>166</v>
      </c>
      <c r="B101" s="114" t="s">
        <v>81</v>
      </c>
      <c r="C101" s="115" t="s">
        <v>86</v>
      </c>
      <c r="D101" s="118"/>
      <c r="E101" s="73">
        <v>2.3199999999999998</v>
      </c>
      <c r="F101" s="137"/>
      <c r="G101" s="74"/>
      <c r="H101" s="74"/>
      <c r="I101" s="74"/>
      <c r="J101" s="74"/>
      <c r="K101" s="1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</row>
    <row r="102" spans="1:24" ht="12.75">
      <c r="A102" s="113"/>
      <c r="B102" s="114" t="s">
        <v>81</v>
      </c>
      <c r="C102" s="115" t="s">
        <v>85</v>
      </c>
      <c r="D102" s="118"/>
      <c r="E102" s="73">
        <v>8.1199999999999992</v>
      </c>
      <c r="F102" s="137"/>
      <c r="G102" s="74"/>
      <c r="H102" s="74"/>
      <c r="I102" s="74"/>
      <c r="J102" s="74"/>
      <c r="K102" s="1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</row>
    <row r="103" spans="1:24" ht="12.75">
      <c r="A103" s="113"/>
      <c r="B103" s="114" t="s">
        <v>51</v>
      </c>
      <c r="C103" s="115" t="s">
        <v>167</v>
      </c>
      <c r="D103" s="118"/>
      <c r="E103" s="73">
        <v>2320</v>
      </c>
      <c r="F103" s="137"/>
      <c r="G103" s="74"/>
      <c r="H103" s="74"/>
      <c r="I103" s="74"/>
      <c r="J103" s="74"/>
      <c r="K103" s="1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</row>
    <row r="104" spans="1:24" ht="12.75">
      <c r="A104" s="113"/>
      <c r="B104" s="114" t="s">
        <v>81</v>
      </c>
      <c r="C104" s="115" t="s">
        <v>85</v>
      </c>
      <c r="D104" s="118"/>
      <c r="E104" s="73">
        <v>8.1199999999999992</v>
      </c>
      <c r="F104" s="137"/>
      <c r="G104" s="74"/>
      <c r="H104" s="74"/>
      <c r="I104" s="74"/>
      <c r="J104" s="74"/>
      <c r="K104" s="1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</row>
    <row r="105" spans="1:24" ht="12.75">
      <c r="A105" s="113"/>
      <c r="B105" s="114" t="s">
        <v>51</v>
      </c>
      <c r="C105" s="115" t="s">
        <v>168</v>
      </c>
      <c r="D105" s="118"/>
      <c r="E105" s="73">
        <v>6388.62</v>
      </c>
      <c r="F105" s="137"/>
      <c r="G105" s="74"/>
      <c r="H105" s="74"/>
      <c r="I105" s="74"/>
      <c r="J105" s="74"/>
      <c r="K105" s="1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</row>
    <row r="106" spans="1:24" ht="12.75">
      <c r="A106" s="113"/>
      <c r="B106" s="114" t="s">
        <v>81</v>
      </c>
      <c r="C106" s="115" t="s">
        <v>85</v>
      </c>
      <c r="D106" s="118"/>
      <c r="E106" s="73">
        <v>8.1199999999999992</v>
      </c>
      <c r="F106" s="137"/>
      <c r="G106" s="74"/>
      <c r="H106" s="74"/>
      <c r="I106" s="74"/>
      <c r="J106" s="74"/>
      <c r="K106" s="1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</row>
    <row r="107" spans="1:24" ht="12.75">
      <c r="A107" s="113"/>
      <c r="B107" s="114" t="s">
        <v>51</v>
      </c>
      <c r="C107" s="115" t="s">
        <v>169</v>
      </c>
      <c r="D107" s="118"/>
      <c r="E107" s="73">
        <v>870</v>
      </c>
      <c r="F107" s="137"/>
      <c r="G107" s="74"/>
      <c r="H107" s="74"/>
      <c r="I107" s="74"/>
      <c r="J107" s="74"/>
      <c r="K107" s="1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</row>
    <row r="108" spans="1:24" ht="12.75">
      <c r="A108" s="113"/>
      <c r="B108" s="114" t="s">
        <v>81</v>
      </c>
      <c r="C108" s="115" t="s">
        <v>85</v>
      </c>
      <c r="D108" s="118"/>
      <c r="E108" s="73">
        <v>8.1199999999999992</v>
      </c>
      <c r="F108" s="137"/>
      <c r="G108" s="74"/>
      <c r="H108" s="74"/>
      <c r="I108" s="74"/>
      <c r="J108" s="74"/>
      <c r="K108" s="1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</row>
    <row r="109" spans="1:24" ht="12.75">
      <c r="A109" s="113"/>
      <c r="B109" s="114" t="s">
        <v>81</v>
      </c>
      <c r="C109" s="115" t="s">
        <v>85</v>
      </c>
      <c r="D109" s="118"/>
      <c r="E109" s="73">
        <v>8.1199999999999992</v>
      </c>
      <c r="F109" s="137"/>
      <c r="G109" s="74"/>
      <c r="H109" s="74"/>
      <c r="I109" s="74"/>
      <c r="J109" s="74"/>
      <c r="K109" s="1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</row>
    <row r="110" spans="1:24" ht="12.75">
      <c r="A110" s="113"/>
      <c r="B110" s="114" t="s">
        <v>51</v>
      </c>
      <c r="C110" s="115" t="s">
        <v>170</v>
      </c>
      <c r="D110" s="118"/>
      <c r="E110" s="73">
        <v>23200</v>
      </c>
      <c r="F110" s="137"/>
      <c r="G110" s="74"/>
      <c r="H110" s="74"/>
      <c r="I110" s="74"/>
      <c r="J110" s="74"/>
      <c r="K110" s="1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</row>
    <row r="111" spans="1:24" ht="12.75">
      <c r="A111" s="113"/>
      <c r="B111" s="114" t="s">
        <v>81</v>
      </c>
      <c r="C111" s="115" t="s">
        <v>86</v>
      </c>
      <c r="D111" s="118"/>
      <c r="E111" s="73">
        <v>2.3199999999999998</v>
      </c>
      <c r="F111" s="137"/>
      <c r="G111" s="74"/>
      <c r="H111" s="74"/>
      <c r="I111" s="74"/>
      <c r="J111" s="74"/>
      <c r="K111" s="1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</row>
    <row r="112" spans="1:24" ht="12.75">
      <c r="A112" s="113" t="s">
        <v>171</v>
      </c>
      <c r="B112" s="114">
        <v>4582</v>
      </c>
      <c r="C112" s="115" t="s">
        <v>91</v>
      </c>
      <c r="D112" s="118" t="s">
        <v>92</v>
      </c>
      <c r="E112" s="73">
        <v>36940.99</v>
      </c>
      <c r="F112" s="137"/>
      <c r="G112" s="74"/>
      <c r="H112" s="74"/>
      <c r="I112" s="74"/>
      <c r="J112" s="74"/>
      <c r="K112" s="1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</row>
    <row r="113" spans="1:24" ht="12.75">
      <c r="A113" s="113"/>
      <c r="B113" s="114" t="s">
        <v>51</v>
      </c>
      <c r="C113" s="115" t="s">
        <v>172</v>
      </c>
      <c r="D113" s="118"/>
      <c r="E113" s="73"/>
      <c r="F113" s="137"/>
      <c r="G113" s="74">
        <v>2720</v>
      </c>
      <c r="H113" s="74"/>
      <c r="I113" s="74"/>
      <c r="J113" s="74"/>
      <c r="K113" s="1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</row>
    <row r="114" spans="1:24" ht="12.75">
      <c r="A114" s="113"/>
      <c r="B114" s="114" t="s">
        <v>51</v>
      </c>
      <c r="C114" s="115" t="s">
        <v>173</v>
      </c>
      <c r="D114" s="118"/>
      <c r="E114" s="73"/>
      <c r="F114" s="137"/>
      <c r="G114" s="74">
        <v>3443</v>
      </c>
      <c r="H114" s="74"/>
      <c r="I114" s="74"/>
      <c r="J114" s="74"/>
      <c r="K114" s="1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</row>
    <row r="115" spans="1:24" ht="12.75">
      <c r="A115" s="113"/>
      <c r="B115" s="114" t="s">
        <v>51</v>
      </c>
      <c r="C115" s="115" t="s">
        <v>174</v>
      </c>
      <c r="D115" s="118"/>
      <c r="E115" s="73">
        <v>4492.5</v>
      </c>
      <c r="F115" s="137"/>
      <c r="G115" s="74"/>
      <c r="H115" s="74"/>
      <c r="I115" s="74"/>
      <c r="J115" s="74"/>
      <c r="K115" s="1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</row>
    <row r="116" spans="1:24" ht="12.75">
      <c r="A116" s="113"/>
      <c r="B116" s="114" t="s">
        <v>81</v>
      </c>
      <c r="C116" s="115" t="s">
        <v>85</v>
      </c>
      <c r="D116" s="118"/>
      <c r="E116" s="73">
        <v>8.1199999999999992</v>
      </c>
      <c r="F116" s="137"/>
      <c r="G116" s="74"/>
      <c r="H116" s="74"/>
      <c r="I116" s="74"/>
      <c r="J116" s="74"/>
      <c r="K116" s="1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</row>
    <row r="117" spans="1:24" ht="12.75">
      <c r="A117" s="113"/>
      <c r="B117" s="114" t="s">
        <v>81</v>
      </c>
      <c r="C117" s="115" t="s">
        <v>86</v>
      </c>
      <c r="D117" s="118"/>
      <c r="E117" s="73">
        <v>6.96</v>
      </c>
      <c r="F117" s="137"/>
      <c r="G117" s="74"/>
      <c r="H117" s="74"/>
      <c r="I117" s="74"/>
      <c r="J117" s="74"/>
      <c r="K117" s="1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</row>
    <row r="118" spans="1:24" ht="12.75">
      <c r="A118" s="113" t="s">
        <v>112</v>
      </c>
      <c r="B118" s="114" t="s">
        <v>81</v>
      </c>
      <c r="C118" s="115" t="s">
        <v>86</v>
      </c>
      <c r="D118" s="118"/>
      <c r="E118" s="73">
        <v>2.3199999999999998</v>
      </c>
      <c r="F118" s="137"/>
      <c r="G118" s="74"/>
      <c r="H118" s="74"/>
      <c r="I118" s="74"/>
      <c r="J118" s="74"/>
      <c r="K118" s="1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</row>
    <row r="119" spans="1:24" ht="12.75">
      <c r="A119" s="113" t="s">
        <v>175</v>
      </c>
      <c r="B119" s="114" t="s">
        <v>81</v>
      </c>
      <c r="C119" s="115" t="s">
        <v>86</v>
      </c>
      <c r="D119" s="118"/>
      <c r="E119" s="73">
        <v>2.3199999999999998</v>
      </c>
      <c r="F119" s="137"/>
      <c r="G119" s="74"/>
      <c r="H119" s="74"/>
      <c r="I119" s="74"/>
      <c r="J119" s="74"/>
      <c r="K119" s="1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</row>
    <row r="120" spans="1:24" ht="12.75">
      <c r="A120" s="113" t="s">
        <v>176</v>
      </c>
      <c r="B120" s="114" t="s">
        <v>81</v>
      </c>
      <c r="C120" s="115" t="s">
        <v>86</v>
      </c>
      <c r="D120" s="118"/>
      <c r="E120" s="73">
        <v>2.3199999999999998</v>
      </c>
      <c r="F120" s="137"/>
      <c r="G120" s="74"/>
      <c r="H120" s="74"/>
      <c r="I120" s="74"/>
      <c r="J120" s="74"/>
      <c r="K120" s="1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</row>
    <row r="121" spans="1:24" ht="12.75">
      <c r="A121" s="113"/>
      <c r="B121" s="114" t="s">
        <v>81</v>
      </c>
      <c r="C121" s="115" t="s">
        <v>85</v>
      </c>
      <c r="D121" s="118"/>
      <c r="E121" s="73">
        <v>8.1199999999999992</v>
      </c>
      <c r="F121" s="137"/>
      <c r="G121" s="74"/>
      <c r="H121" s="74"/>
      <c r="I121" s="74"/>
      <c r="J121" s="74"/>
      <c r="K121" s="1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</row>
    <row r="122" spans="1:24" ht="12.75">
      <c r="A122" s="113"/>
      <c r="B122" s="114" t="s">
        <v>51</v>
      </c>
      <c r="C122" s="115" t="s">
        <v>177</v>
      </c>
      <c r="D122" s="118"/>
      <c r="E122" s="73">
        <v>92800</v>
      </c>
      <c r="F122" s="137"/>
      <c r="G122" s="74"/>
      <c r="H122" s="74"/>
      <c r="I122" s="74"/>
      <c r="J122" s="74"/>
      <c r="K122" s="1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</row>
    <row r="123" spans="1:24" ht="12.75">
      <c r="A123" s="113"/>
      <c r="B123" s="114" t="s">
        <v>81</v>
      </c>
      <c r="C123" s="115" t="s">
        <v>85</v>
      </c>
      <c r="D123" s="118"/>
      <c r="E123" s="73">
        <v>8.1199999999999992</v>
      </c>
      <c r="F123" s="137"/>
      <c r="G123" s="74"/>
      <c r="H123" s="74"/>
      <c r="I123" s="74"/>
      <c r="J123" s="74"/>
      <c r="K123" s="1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</row>
    <row r="124" spans="1:24" ht="12.75">
      <c r="A124" s="113"/>
      <c r="B124" s="114" t="s">
        <v>81</v>
      </c>
      <c r="C124" s="115" t="s">
        <v>86</v>
      </c>
      <c r="D124" s="118"/>
      <c r="E124" s="73">
        <v>3.48</v>
      </c>
      <c r="F124" s="137"/>
      <c r="G124" s="74"/>
      <c r="H124" s="74"/>
      <c r="I124" s="74"/>
      <c r="J124" s="74"/>
      <c r="K124" s="1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</row>
    <row r="125" spans="1:24" ht="12.75">
      <c r="A125" s="113" t="s">
        <v>120</v>
      </c>
      <c r="B125" s="114">
        <v>4583</v>
      </c>
      <c r="C125" s="115" t="s">
        <v>91</v>
      </c>
      <c r="D125" s="118" t="s">
        <v>92</v>
      </c>
      <c r="E125" s="73">
        <v>41471.050000000003</v>
      </c>
      <c r="F125" s="137"/>
      <c r="G125" s="74"/>
      <c r="H125" s="74"/>
      <c r="I125" s="74"/>
      <c r="J125" s="74"/>
      <c r="K125" s="1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</row>
    <row r="126" spans="1:24" ht="12.75">
      <c r="A126" s="113"/>
      <c r="B126" s="114" t="s">
        <v>81</v>
      </c>
      <c r="C126" s="115" t="s">
        <v>86</v>
      </c>
      <c r="D126" s="118"/>
      <c r="E126" s="73">
        <v>4.6399999999999997</v>
      </c>
      <c r="F126" s="137"/>
      <c r="G126" s="74"/>
      <c r="H126" s="74"/>
      <c r="I126" s="74"/>
      <c r="J126" s="74"/>
      <c r="K126" s="1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</row>
    <row r="127" spans="1:24" ht="12.75">
      <c r="A127" s="113"/>
      <c r="B127" s="114" t="s">
        <v>81</v>
      </c>
      <c r="C127" s="115" t="s">
        <v>178</v>
      </c>
      <c r="D127" s="118"/>
      <c r="E127" s="73">
        <v>39</v>
      </c>
      <c r="F127" s="137"/>
      <c r="G127" s="74"/>
      <c r="H127" s="74"/>
      <c r="I127" s="74"/>
      <c r="J127" s="74"/>
      <c r="K127" s="1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</row>
    <row r="128" spans="1:24" ht="12.75">
      <c r="A128" s="113"/>
      <c r="B128" s="114" t="s">
        <v>83</v>
      </c>
      <c r="C128" s="115" t="s">
        <v>84</v>
      </c>
      <c r="D128" s="118"/>
      <c r="E128" s="73">
        <v>6.24</v>
      </c>
      <c r="F128" s="137"/>
      <c r="G128" s="74"/>
      <c r="H128" s="74"/>
      <c r="I128" s="74"/>
      <c r="J128" s="74"/>
      <c r="K128" s="1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</row>
    <row r="129" spans="1:24" ht="12.75">
      <c r="A129" s="113"/>
      <c r="B129" s="114" t="s">
        <v>179</v>
      </c>
      <c r="C129" s="115" t="s">
        <v>180</v>
      </c>
      <c r="D129" s="118"/>
      <c r="E129" s="73"/>
      <c r="F129" s="137">
        <v>-348</v>
      </c>
      <c r="G129" s="74"/>
      <c r="H129" s="74"/>
      <c r="I129" s="74"/>
      <c r="J129" s="74"/>
      <c r="K129" s="117">
        <f>SUM(E55:J129)</f>
        <v>471450.12</v>
      </c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</row>
    <row r="130" spans="1:24" ht="12.75">
      <c r="A130" s="138"/>
      <c r="B130" s="139"/>
      <c r="C130" s="127"/>
      <c r="D130" s="127"/>
      <c r="E130" s="84"/>
      <c r="F130" s="88"/>
      <c r="G130" s="88"/>
      <c r="H130" s="88"/>
      <c r="I130" s="88"/>
      <c r="J130" s="88"/>
      <c r="K130" s="130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</row>
    <row r="131" spans="1:24" ht="12.75">
      <c r="A131" s="138"/>
      <c r="B131" s="139"/>
      <c r="C131" s="127"/>
      <c r="D131" s="127"/>
      <c r="E131" s="89"/>
      <c r="F131" s="88"/>
      <c r="G131" s="88"/>
      <c r="H131" s="88"/>
      <c r="I131" s="88"/>
      <c r="J131" s="88"/>
      <c r="K131" s="130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</row>
    <row r="132" spans="1:24" ht="12.75">
      <c r="A132" s="113"/>
      <c r="B132" s="114" t="s">
        <v>51</v>
      </c>
      <c r="C132" s="115" t="s">
        <v>130</v>
      </c>
      <c r="D132" s="118"/>
      <c r="E132" s="73">
        <v>100000</v>
      </c>
      <c r="F132" s="137"/>
      <c r="G132" s="74"/>
      <c r="H132" s="74"/>
      <c r="I132" s="74"/>
      <c r="J132" s="74"/>
      <c r="K132" s="1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</row>
    <row r="133" spans="1:24" ht="12.75">
      <c r="A133" s="113"/>
      <c r="B133" s="114" t="s">
        <v>51</v>
      </c>
      <c r="C133" s="115" t="s">
        <v>131</v>
      </c>
      <c r="D133" s="118"/>
      <c r="E133" s="73">
        <v>20000</v>
      </c>
      <c r="F133" s="137"/>
      <c r="G133" s="74"/>
      <c r="H133" s="74"/>
      <c r="I133" s="74"/>
      <c r="J133" s="74"/>
      <c r="K133" s="1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</row>
    <row r="134" spans="1:24" ht="12.75">
      <c r="A134" s="113" t="s">
        <v>127</v>
      </c>
      <c r="B134" s="114" t="s">
        <v>51</v>
      </c>
      <c r="C134" s="115" t="s">
        <v>132</v>
      </c>
      <c r="D134" s="118"/>
      <c r="E134" s="73">
        <v>400000</v>
      </c>
      <c r="F134" s="137"/>
      <c r="G134" s="74"/>
      <c r="H134" s="74"/>
      <c r="I134" s="74"/>
      <c r="J134" s="74"/>
      <c r="K134" s="1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</row>
    <row r="135" spans="1:24" ht="12.75">
      <c r="A135" s="113" t="s">
        <v>133</v>
      </c>
      <c r="B135" s="114" t="s">
        <v>51</v>
      </c>
      <c r="C135" s="115" t="s">
        <v>134</v>
      </c>
      <c r="D135" s="118"/>
      <c r="E135" s="73">
        <v>400000</v>
      </c>
      <c r="F135" s="137"/>
      <c r="G135" s="74"/>
      <c r="H135" s="74"/>
      <c r="I135" s="74"/>
      <c r="J135" s="74"/>
      <c r="K135" s="1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</row>
    <row r="136" spans="1:24" ht="12.75">
      <c r="A136" s="138"/>
      <c r="B136" s="139"/>
      <c r="C136" s="127"/>
      <c r="D136" s="127"/>
      <c r="E136" s="88"/>
      <c r="F136" s="88"/>
      <c r="G136" s="88"/>
      <c r="H136" s="88"/>
      <c r="I136" s="88"/>
      <c r="J136" s="88"/>
      <c r="K136" s="130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</row>
    <row r="137" spans="1:24" ht="13.5" thickBot="1">
      <c r="A137" s="128"/>
      <c r="B137" s="129"/>
      <c r="C137" s="2"/>
      <c r="D137" s="18" t="s">
        <v>103</v>
      </c>
      <c r="E137" s="93">
        <f>SUM(E46:E135)</f>
        <v>1347297.39</v>
      </c>
      <c r="F137" s="93">
        <f t="shared" ref="F137:J137" si="2">SUM(F46:F135)</f>
        <v>0</v>
      </c>
      <c r="G137" s="93">
        <f t="shared" si="2"/>
        <v>833574.36</v>
      </c>
      <c r="H137" s="93">
        <f t="shared" si="2"/>
        <v>0</v>
      </c>
      <c r="I137" s="93">
        <f t="shared" si="2"/>
        <v>16386.5</v>
      </c>
      <c r="J137" s="93">
        <f t="shared" si="2"/>
        <v>0</v>
      </c>
      <c r="K137" s="130">
        <f>SUM(E137:J137)</f>
        <v>2197258.25</v>
      </c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</row>
    <row r="138" spans="1:24" ht="12" thickTop="1">
      <c r="K138" s="140"/>
    </row>
    <row r="139" spans="1:24" ht="13.5" thickBot="1">
      <c r="D139" s="18" t="s">
        <v>104</v>
      </c>
      <c r="E139" s="93">
        <f t="shared" ref="E139:J139" si="3">+E9+E40-E137</f>
        <v>2227038.9300000006</v>
      </c>
      <c r="F139" s="93">
        <f t="shared" si="3"/>
        <v>20000</v>
      </c>
      <c r="G139" s="93">
        <f t="shared" si="3"/>
        <v>101383.82000000007</v>
      </c>
      <c r="H139" s="93">
        <f t="shared" si="3"/>
        <v>105073.42</v>
      </c>
      <c r="I139" s="93">
        <f t="shared" si="3"/>
        <v>0</v>
      </c>
      <c r="J139" s="93">
        <f t="shared" si="3"/>
        <v>1708.06</v>
      </c>
      <c r="K139" s="130">
        <f>SUM(E139:J139)</f>
        <v>2455204.2300000009</v>
      </c>
    </row>
    <row r="140" spans="1:24" ht="12" thickTop="1">
      <c r="K140" s="141"/>
    </row>
  </sheetData>
  <mergeCells count="8">
    <mergeCell ref="C19:D20"/>
    <mergeCell ref="B43:D43"/>
    <mergeCell ref="C2:G2"/>
    <mergeCell ref="C3:G3"/>
    <mergeCell ref="E6:F6"/>
    <mergeCell ref="G6:I6"/>
    <mergeCell ref="G7:I7"/>
    <mergeCell ref="B11:D11"/>
  </mergeCells>
  <pageMargins left="0.31496062992125984" right="0.15748031496062992" top="0.27559055118110237" bottom="0.35433070866141736" header="0.31496062992125984" footer="0.31496062992125984"/>
  <pageSetup scale="8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86"/>
  <sheetViews>
    <sheetView zoomScale="115" zoomScaleNormal="115" workbookViewId="0">
      <selection activeCell="C6" sqref="C6"/>
    </sheetView>
  </sheetViews>
  <sheetFormatPr baseColWidth="10" defaultRowHeight="11.25"/>
  <cols>
    <col min="1" max="1" width="8.28515625" style="1" customWidth="1"/>
    <col min="2" max="2" width="13.28515625" style="1" customWidth="1"/>
    <col min="3" max="3" width="23.28515625" style="1" customWidth="1"/>
    <col min="4" max="4" width="14.28515625" style="1" customWidth="1"/>
    <col min="5" max="6" width="13.7109375" style="1" customWidth="1"/>
    <col min="7" max="7" width="12.28515625" style="1" bestFit="1" customWidth="1"/>
    <col min="8" max="9" width="12.28515625" style="1" customWidth="1"/>
    <col min="10" max="11" width="12.7109375" style="1" bestFit="1" customWidth="1"/>
    <col min="12" max="16384" width="11.42578125" style="1"/>
  </cols>
  <sheetData>
    <row r="1" spans="1:24">
      <c r="C1" s="158" t="s">
        <v>0</v>
      </c>
      <c r="D1" s="158"/>
      <c r="E1" s="158"/>
      <c r="F1" s="158"/>
      <c r="G1" s="158"/>
      <c r="H1" s="2"/>
      <c r="I1" s="2"/>
    </row>
    <row r="2" spans="1:24">
      <c r="C2" s="158" t="s">
        <v>105</v>
      </c>
      <c r="D2" s="158"/>
      <c r="E2" s="158"/>
      <c r="F2" s="158"/>
      <c r="G2" s="158"/>
      <c r="H2" s="2"/>
      <c r="I2" s="2"/>
    </row>
    <row r="3" spans="1:24">
      <c r="C3" s="2" t="s">
        <v>2</v>
      </c>
      <c r="D3" s="2"/>
      <c r="E3" s="96" t="s">
        <v>181</v>
      </c>
      <c r="F3" s="96"/>
    </row>
    <row r="4" spans="1:24">
      <c r="C4" s="2"/>
      <c r="D4" s="2"/>
      <c r="E4" s="2"/>
      <c r="F4" s="2"/>
      <c r="G4" s="2"/>
      <c r="H4" s="2"/>
      <c r="I4" s="2"/>
    </row>
    <row r="5" spans="1:24">
      <c r="E5" s="171" t="s">
        <v>5</v>
      </c>
      <c r="F5" s="172"/>
      <c r="G5" s="173" t="s">
        <v>6</v>
      </c>
      <c r="H5" s="174"/>
      <c r="I5" s="175"/>
      <c r="J5" s="97" t="s">
        <v>7</v>
      </c>
    </row>
    <row r="6" spans="1:24" ht="18">
      <c r="E6" s="99" t="s">
        <v>107</v>
      </c>
      <c r="F6" s="99" t="s">
        <v>108</v>
      </c>
      <c r="G6" s="176" t="s">
        <v>9</v>
      </c>
      <c r="H6" s="177"/>
      <c r="I6" s="178"/>
      <c r="J6" s="100" t="s">
        <v>10</v>
      </c>
      <c r="K6" s="142" t="s">
        <v>109</v>
      </c>
    </row>
    <row r="7" spans="1:24" ht="12.75">
      <c r="E7" s="102">
        <v>801313</v>
      </c>
      <c r="F7" s="102">
        <v>1320866</v>
      </c>
      <c r="G7" s="103">
        <v>65503363401</v>
      </c>
      <c r="H7" s="103">
        <v>65505361441</v>
      </c>
      <c r="I7" s="103">
        <v>65505943093</v>
      </c>
      <c r="J7" s="104" t="s">
        <v>11</v>
      </c>
      <c r="K7" s="143"/>
    </row>
    <row r="8" spans="1:24" ht="12.75">
      <c r="D8" s="14" t="s">
        <v>12</v>
      </c>
      <c r="E8" s="15">
        <v>2227038.9300000002</v>
      </c>
      <c r="F8" s="15">
        <v>20000</v>
      </c>
      <c r="G8" s="15">
        <v>101383.82</v>
      </c>
      <c r="H8" s="15">
        <v>105073.42</v>
      </c>
      <c r="I8" s="15">
        <v>0</v>
      </c>
      <c r="J8" s="15">
        <v>1708.06</v>
      </c>
      <c r="K8" s="144">
        <f>SUM(E8:J8)</f>
        <v>2455204.23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ht="12.75">
      <c r="A9" s="18"/>
      <c r="B9" s="165" t="s">
        <v>13</v>
      </c>
      <c r="C9" s="166"/>
      <c r="D9" s="166"/>
      <c r="E9" s="106"/>
      <c r="F9" s="106"/>
      <c r="G9" s="107"/>
      <c r="H9" s="106"/>
      <c r="I9" s="106"/>
      <c r="J9" s="145"/>
      <c r="K9" s="144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ht="13.5" customHeight="1">
      <c r="A10" s="108" t="s">
        <v>14</v>
      </c>
      <c r="B10" s="109" t="s">
        <v>15</v>
      </c>
      <c r="C10" s="109" t="s">
        <v>16</v>
      </c>
      <c r="D10" s="110"/>
      <c r="E10" s="124"/>
      <c r="F10" s="124"/>
      <c r="G10" s="125"/>
      <c r="H10" s="125"/>
      <c r="I10" s="125"/>
      <c r="J10" s="125"/>
      <c r="K10" s="111"/>
    </row>
    <row r="11" spans="1:24" ht="13.5" customHeight="1">
      <c r="A11" s="108"/>
      <c r="B11" s="109"/>
      <c r="C11" s="146" t="s">
        <v>17</v>
      </c>
      <c r="D11" s="112"/>
      <c r="E11" s="124"/>
      <c r="F11" s="124"/>
      <c r="G11" s="125"/>
      <c r="H11" s="125"/>
      <c r="I11" s="125"/>
      <c r="J11" s="125"/>
      <c r="K11" s="111"/>
    </row>
    <row r="12" spans="1:24" ht="12.75">
      <c r="A12" s="113" t="s">
        <v>182</v>
      </c>
      <c r="B12" s="114">
        <v>216</v>
      </c>
      <c r="C12" s="118" t="s">
        <v>183</v>
      </c>
      <c r="D12" s="147"/>
      <c r="E12" s="74">
        <v>3000</v>
      </c>
      <c r="F12" s="74"/>
      <c r="G12" s="74"/>
      <c r="H12" s="74"/>
      <c r="I12" s="74"/>
      <c r="J12" s="74"/>
      <c r="K12" s="1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12.75">
      <c r="A13" s="113"/>
      <c r="B13" s="114">
        <v>218</v>
      </c>
      <c r="C13" s="118" t="s">
        <v>184</v>
      </c>
      <c r="D13" s="147"/>
      <c r="E13" s="74">
        <v>1429</v>
      </c>
      <c r="F13" s="74"/>
      <c r="G13" s="74"/>
      <c r="H13" s="74"/>
      <c r="I13" s="74"/>
      <c r="J13" s="74"/>
      <c r="K13" s="1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12.75">
      <c r="A14" s="113" t="s">
        <v>185</v>
      </c>
      <c r="B14" s="114">
        <v>217</v>
      </c>
      <c r="C14" s="118" t="s">
        <v>186</v>
      </c>
      <c r="D14" s="147"/>
      <c r="E14" s="74">
        <v>1068</v>
      </c>
      <c r="F14" s="74"/>
      <c r="G14" s="74"/>
      <c r="H14" s="74"/>
      <c r="I14" s="74"/>
      <c r="J14" s="74"/>
      <c r="K14" s="1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2.75">
      <c r="A15" s="113"/>
      <c r="B15" s="114"/>
      <c r="C15" s="118"/>
      <c r="D15" s="147"/>
      <c r="E15" s="74"/>
      <c r="F15" s="74"/>
      <c r="G15" s="74"/>
      <c r="H15" s="74"/>
      <c r="I15" s="74"/>
      <c r="J15" s="74"/>
      <c r="K15" s="1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2.75">
      <c r="A16" s="113">
        <v>42981</v>
      </c>
      <c r="B16" s="114" t="s">
        <v>187</v>
      </c>
      <c r="C16" s="115" t="s">
        <v>188</v>
      </c>
      <c r="D16" s="118"/>
      <c r="E16" s="74">
        <v>30000</v>
      </c>
      <c r="F16" s="74"/>
      <c r="G16" s="74"/>
      <c r="H16" s="74"/>
      <c r="I16" s="74"/>
      <c r="J16" s="74"/>
      <c r="K16" s="1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12.75">
      <c r="A17" s="113" t="s">
        <v>189</v>
      </c>
      <c r="B17" s="114" t="s">
        <v>190</v>
      </c>
      <c r="C17" s="118" t="s">
        <v>191</v>
      </c>
      <c r="D17" s="147"/>
      <c r="E17" s="74">
        <v>6000</v>
      </c>
      <c r="F17" s="74"/>
      <c r="G17" s="74"/>
      <c r="H17" s="74"/>
      <c r="I17" s="74"/>
      <c r="J17" s="74"/>
      <c r="K17" s="1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12.75">
      <c r="A18" s="113">
        <v>42769</v>
      </c>
      <c r="B18" s="114" t="s">
        <v>192</v>
      </c>
      <c r="C18" s="115" t="s">
        <v>193</v>
      </c>
      <c r="D18" s="116"/>
      <c r="E18" s="74">
        <v>6000</v>
      </c>
      <c r="F18" s="74"/>
      <c r="G18" s="74"/>
      <c r="H18" s="74"/>
      <c r="I18" s="74"/>
      <c r="J18" s="74"/>
      <c r="K18" s="1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12.75">
      <c r="A19" s="113"/>
      <c r="B19" s="114"/>
      <c r="C19" s="118"/>
      <c r="D19" s="147"/>
      <c r="E19" s="74"/>
      <c r="F19" s="74"/>
      <c r="G19" s="74"/>
      <c r="H19" s="74"/>
      <c r="I19" s="74"/>
      <c r="J19" s="74"/>
      <c r="K19" s="1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12.75">
      <c r="A20" s="113"/>
      <c r="B20" s="114"/>
      <c r="C20" s="148" t="s">
        <v>194</v>
      </c>
      <c r="D20" s="147"/>
      <c r="E20" s="74"/>
      <c r="F20" s="74"/>
      <c r="G20" s="74"/>
      <c r="H20" s="74"/>
      <c r="I20" s="74"/>
      <c r="J20" s="74"/>
      <c r="K20" s="1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12.75">
      <c r="A21" s="113" t="s">
        <v>195</v>
      </c>
      <c r="B21" s="114" t="s">
        <v>196</v>
      </c>
      <c r="C21" s="118" t="s">
        <v>197</v>
      </c>
      <c r="D21" s="147"/>
      <c r="E21" s="74">
        <v>377792.12</v>
      </c>
      <c r="F21" s="74"/>
      <c r="G21" s="74"/>
      <c r="H21" s="74"/>
      <c r="I21" s="74"/>
      <c r="J21" s="74"/>
      <c r="K21" s="1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12.75">
      <c r="A22" s="113"/>
      <c r="B22" s="114" t="s">
        <v>198</v>
      </c>
      <c r="C22" s="118" t="s">
        <v>199</v>
      </c>
      <c r="D22" s="147"/>
      <c r="E22" s="74">
        <v>377792.12</v>
      </c>
      <c r="F22" s="74"/>
      <c r="G22" s="74"/>
      <c r="H22" s="74"/>
      <c r="I22" s="74"/>
      <c r="J22" s="74"/>
      <c r="K22" s="117">
        <f>SUM(E21:E22)</f>
        <v>755584.24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>
      <c r="A23" s="108"/>
      <c r="B23" s="109"/>
      <c r="C23" s="149"/>
      <c r="D23" s="112"/>
      <c r="E23" s="124"/>
      <c r="F23" s="124"/>
      <c r="G23" s="125"/>
      <c r="H23" s="125"/>
      <c r="I23" s="125"/>
      <c r="J23" s="125"/>
      <c r="K23" s="111"/>
    </row>
    <row r="24" spans="1:24" ht="12.75">
      <c r="A24" s="108"/>
      <c r="B24" s="109"/>
      <c r="C24" s="167" t="s">
        <v>118</v>
      </c>
      <c r="D24" s="168"/>
      <c r="E24" s="124"/>
      <c r="F24" s="124"/>
      <c r="G24" s="125"/>
      <c r="H24" s="125"/>
      <c r="I24" s="125"/>
      <c r="J24" s="125"/>
      <c r="K24" s="111"/>
    </row>
    <row r="25" spans="1:24" ht="12.75">
      <c r="A25" s="108"/>
      <c r="B25" s="109"/>
      <c r="C25" s="169"/>
      <c r="D25" s="170"/>
      <c r="E25" s="124"/>
      <c r="F25" s="124"/>
      <c r="G25" s="125"/>
      <c r="H25" s="125"/>
      <c r="I25" s="125"/>
      <c r="J25" s="125"/>
      <c r="K25" s="111"/>
    </row>
    <row r="26" spans="1:24" ht="12.75">
      <c r="A26" s="113">
        <v>42797</v>
      </c>
      <c r="B26" s="114">
        <v>202</v>
      </c>
      <c r="C26" s="115" t="s">
        <v>29</v>
      </c>
      <c r="D26" s="116"/>
      <c r="E26" s="74">
        <v>640</v>
      </c>
      <c r="F26" s="74"/>
      <c r="G26" s="74"/>
      <c r="H26" s="74"/>
      <c r="I26" s="74"/>
      <c r="J26" s="74"/>
      <c r="K26" s="1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ht="12.75">
      <c r="A27" s="113">
        <v>42889</v>
      </c>
      <c r="B27" s="114">
        <v>203</v>
      </c>
      <c r="C27" s="115" t="s">
        <v>29</v>
      </c>
      <c r="D27" s="116"/>
      <c r="E27" s="74">
        <v>640</v>
      </c>
      <c r="F27" s="74"/>
      <c r="G27" s="74"/>
      <c r="H27" s="74"/>
      <c r="I27" s="74"/>
      <c r="J27" s="74"/>
      <c r="K27" s="1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 ht="12.75">
      <c r="A28" s="113"/>
      <c r="B28" s="114">
        <v>204</v>
      </c>
      <c r="C28" s="115" t="s">
        <v>29</v>
      </c>
      <c r="D28" s="116"/>
      <c r="E28" s="74">
        <v>640</v>
      </c>
      <c r="F28" s="74"/>
      <c r="G28" s="74"/>
      <c r="H28" s="74"/>
      <c r="I28" s="74"/>
      <c r="J28" s="74"/>
      <c r="K28" s="1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 ht="12.75">
      <c r="A29" s="113"/>
      <c r="B29" s="114">
        <v>205</v>
      </c>
      <c r="C29" s="115" t="s">
        <v>29</v>
      </c>
      <c r="D29" s="116"/>
      <c r="E29" s="74">
        <v>640</v>
      </c>
      <c r="F29" s="74"/>
      <c r="G29" s="74"/>
      <c r="H29" s="74"/>
      <c r="I29" s="74"/>
      <c r="J29" s="74"/>
      <c r="K29" s="1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ht="12.75">
      <c r="A30" s="113"/>
      <c r="B30" s="114">
        <v>206</v>
      </c>
      <c r="C30" s="115" t="s">
        <v>29</v>
      </c>
      <c r="D30" s="116"/>
      <c r="E30" s="74">
        <v>640</v>
      </c>
      <c r="F30" s="74"/>
      <c r="G30" s="74"/>
      <c r="H30" s="74"/>
      <c r="I30" s="74"/>
      <c r="J30" s="74"/>
      <c r="K30" s="1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4" ht="12.75">
      <c r="A31" s="113">
        <v>43011</v>
      </c>
      <c r="B31" s="114">
        <v>207</v>
      </c>
      <c r="C31" s="118" t="s">
        <v>29</v>
      </c>
      <c r="D31" s="119"/>
      <c r="E31" s="74">
        <v>640</v>
      </c>
      <c r="F31" s="74"/>
      <c r="G31" s="74"/>
      <c r="H31" s="74"/>
      <c r="I31" s="74"/>
      <c r="J31" s="74"/>
      <c r="K31" s="1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 ht="12.75">
      <c r="A32" s="113" t="s">
        <v>200</v>
      </c>
      <c r="B32" s="114">
        <v>208</v>
      </c>
      <c r="C32" s="115" t="s">
        <v>29</v>
      </c>
      <c r="D32" s="118"/>
      <c r="E32" s="74">
        <v>640</v>
      </c>
      <c r="F32" s="74"/>
      <c r="G32" s="74"/>
      <c r="H32" s="74"/>
      <c r="I32" s="74"/>
      <c r="J32" s="74"/>
      <c r="K32" s="1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ht="12.75">
      <c r="A33" s="113"/>
      <c r="B33" s="114">
        <v>209</v>
      </c>
      <c r="C33" s="115" t="s">
        <v>29</v>
      </c>
      <c r="D33" s="118"/>
      <c r="E33" s="74">
        <v>640</v>
      </c>
      <c r="F33" s="74"/>
      <c r="G33" s="74"/>
      <c r="H33" s="74"/>
      <c r="I33" s="74"/>
      <c r="J33" s="74"/>
      <c r="K33" s="1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1:24" ht="12.75">
      <c r="A34" s="113"/>
      <c r="B34" s="114">
        <v>210</v>
      </c>
      <c r="C34" s="118" t="s">
        <v>29</v>
      </c>
      <c r="D34" s="147"/>
      <c r="E34" s="74">
        <v>640</v>
      </c>
      <c r="F34" s="74"/>
      <c r="G34" s="74"/>
      <c r="H34" s="74"/>
      <c r="I34" s="74"/>
      <c r="J34" s="74"/>
      <c r="K34" s="1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1:24" ht="12.75">
      <c r="A35" s="113"/>
      <c r="B35" s="114">
        <v>211</v>
      </c>
      <c r="C35" s="118" t="s">
        <v>29</v>
      </c>
      <c r="D35" s="147"/>
      <c r="E35" s="74">
        <v>640</v>
      </c>
      <c r="F35" s="74"/>
      <c r="G35" s="74"/>
      <c r="H35" s="74"/>
      <c r="I35" s="74"/>
      <c r="J35" s="74"/>
      <c r="K35" s="1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24" ht="12.75">
      <c r="A36" s="113" t="s">
        <v>201</v>
      </c>
      <c r="B36" s="114">
        <v>212</v>
      </c>
      <c r="C36" s="118" t="s">
        <v>29</v>
      </c>
      <c r="D36" s="147"/>
      <c r="E36" s="74">
        <v>640</v>
      </c>
      <c r="F36" s="74"/>
      <c r="G36" s="74"/>
      <c r="H36" s="74"/>
      <c r="I36" s="74"/>
      <c r="J36" s="74"/>
      <c r="K36" s="1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1:24" ht="12.75">
      <c r="A37" s="113"/>
      <c r="B37" s="114">
        <v>213</v>
      </c>
      <c r="C37" s="118" t="s">
        <v>29</v>
      </c>
      <c r="D37" s="147"/>
      <c r="E37" s="74">
        <v>640</v>
      </c>
      <c r="F37" s="74"/>
      <c r="G37" s="74"/>
      <c r="H37" s="74"/>
      <c r="I37" s="74"/>
      <c r="J37" s="74"/>
      <c r="K37" s="1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1:24" ht="12.75">
      <c r="A38" s="113"/>
      <c r="B38" s="114">
        <v>214</v>
      </c>
      <c r="C38" s="118" t="s">
        <v>29</v>
      </c>
      <c r="D38" s="147"/>
      <c r="E38" s="74">
        <v>640</v>
      </c>
      <c r="F38" s="74"/>
      <c r="G38" s="74"/>
      <c r="H38" s="74"/>
      <c r="I38" s="74"/>
      <c r="J38" s="74"/>
      <c r="K38" s="1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 ht="12.75">
      <c r="A39" s="113"/>
      <c r="B39" s="114">
        <v>215</v>
      </c>
      <c r="C39" s="118" t="s">
        <v>29</v>
      </c>
      <c r="D39" s="147"/>
      <c r="E39" s="74">
        <v>640</v>
      </c>
      <c r="F39" s="74"/>
      <c r="G39" s="74"/>
      <c r="H39" s="74"/>
      <c r="I39" s="74"/>
      <c r="J39" s="74"/>
      <c r="K39" s="1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ht="12.75">
      <c r="A40" s="113"/>
      <c r="B40" s="114">
        <v>219</v>
      </c>
      <c r="C40" s="118" t="s">
        <v>29</v>
      </c>
      <c r="D40" s="119"/>
      <c r="E40" s="74">
        <v>640</v>
      </c>
      <c r="F40" s="74"/>
      <c r="G40" s="74"/>
      <c r="H40" s="74"/>
      <c r="I40" s="74"/>
      <c r="J40" s="74"/>
      <c r="K40" s="117">
        <f>SUM(E26:E40)</f>
        <v>9600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ht="12.75">
      <c r="A41" s="113"/>
      <c r="B41" s="114"/>
      <c r="C41" s="118"/>
      <c r="D41" s="147"/>
      <c r="E41" s="74"/>
      <c r="F41" s="74"/>
      <c r="G41" s="74"/>
      <c r="H41" s="74"/>
      <c r="I41" s="74"/>
      <c r="J41" s="74"/>
      <c r="K41" s="1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ht="12.75">
      <c r="A42" s="113"/>
      <c r="B42" s="114"/>
      <c r="C42" s="148" t="s">
        <v>202</v>
      </c>
      <c r="D42" s="147"/>
      <c r="E42" s="74"/>
      <c r="F42" s="74"/>
      <c r="G42" s="74"/>
      <c r="H42" s="74"/>
      <c r="I42" s="74"/>
      <c r="J42" s="74"/>
      <c r="K42" s="1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 ht="12.75">
      <c r="A43" s="113" t="s">
        <v>203</v>
      </c>
      <c r="B43" s="114" t="s">
        <v>204</v>
      </c>
      <c r="C43" s="118" t="s">
        <v>205</v>
      </c>
      <c r="D43" s="147"/>
      <c r="E43" s="74">
        <v>1259471.29</v>
      </c>
      <c r="F43" s="74"/>
      <c r="G43" s="74"/>
      <c r="H43" s="74"/>
      <c r="I43" s="74"/>
      <c r="J43" s="74"/>
      <c r="K43" s="1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 ht="12.75">
      <c r="A44" s="113"/>
      <c r="B44" s="114"/>
      <c r="C44" s="118"/>
      <c r="D44" s="147"/>
      <c r="E44" s="74"/>
      <c r="F44" s="74"/>
      <c r="G44" s="74"/>
      <c r="H44" s="74"/>
      <c r="I44" s="74"/>
      <c r="J44" s="74"/>
      <c r="K44" s="1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4" ht="12.75">
      <c r="A45" s="113"/>
      <c r="B45" s="114"/>
      <c r="C45" s="148" t="s">
        <v>206</v>
      </c>
      <c r="D45" s="147"/>
      <c r="E45" s="74"/>
      <c r="F45" s="74"/>
      <c r="G45" s="74"/>
      <c r="H45" s="74"/>
      <c r="I45" s="74"/>
      <c r="J45" s="74"/>
      <c r="K45" s="1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1:24" ht="12.75">
      <c r="A46" s="113" t="s">
        <v>207</v>
      </c>
      <c r="B46" s="114" t="s">
        <v>208</v>
      </c>
      <c r="C46" s="118" t="s">
        <v>209</v>
      </c>
      <c r="D46" s="119"/>
      <c r="E46" s="74">
        <v>130000</v>
      </c>
      <c r="F46" s="74"/>
      <c r="G46" s="74"/>
      <c r="H46" s="74"/>
      <c r="I46" s="74"/>
      <c r="J46" s="74"/>
      <c r="K46" s="1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spans="1:24" ht="12.75">
      <c r="A47" s="113"/>
      <c r="B47" s="114"/>
      <c r="C47" s="118"/>
      <c r="D47" s="147"/>
      <c r="E47" s="74"/>
      <c r="F47" s="74"/>
      <c r="G47" s="74"/>
      <c r="H47" s="74"/>
      <c r="I47" s="74"/>
      <c r="J47" s="74"/>
      <c r="K47" s="1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</row>
    <row r="48" spans="1:24" ht="12.75">
      <c r="A48" s="113"/>
      <c r="B48" s="114"/>
      <c r="C48" s="148" t="s">
        <v>210</v>
      </c>
      <c r="D48" s="147"/>
      <c r="E48" s="74"/>
      <c r="F48" s="74"/>
      <c r="G48" s="74"/>
      <c r="H48" s="74"/>
      <c r="I48" s="74"/>
      <c r="J48" s="74"/>
      <c r="K48" s="1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  <row r="49" spans="1:24" ht="12.75">
      <c r="A49" s="113"/>
      <c r="B49" s="114"/>
      <c r="C49" s="118" t="s">
        <v>126</v>
      </c>
      <c r="D49" s="119"/>
      <c r="E49" s="84">
        <v>3734</v>
      </c>
      <c r="F49" s="84"/>
      <c r="G49" s="84"/>
      <c r="H49" s="84"/>
      <c r="I49" s="84"/>
      <c r="J49" s="84"/>
      <c r="K49" s="1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</row>
    <row r="50" spans="1:24" ht="12.75">
      <c r="A50" s="113"/>
      <c r="B50" s="114"/>
      <c r="C50" s="118"/>
      <c r="D50" s="147"/>
      <c r="E50" s="89"/>
      <c r="F50" s="89"/>
      <c r="G50" s="89"/>
      <c r="H50" s="89"/>
      <c r="I50" s="89"/>
      <c r="J50" s="89"/>
      <c r="K50" s="1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1:24" ht="12.75">
      <c r="A51" s="113"/>
      <c r="B51" s="114"/>
      <c r="C51" s="148" t="s">
        <v>211</v>
      </c>
      <c r="D51" s="147"/>
      <c r="E51" s="74"/>
      <c r="F51" s="74"/>
      <c r="G51" s="74"/>
      <c r="H51" s="74"/>
      <c r="I51" s="74"/>
      <c r="J51" s="74"/>
      <c r="K51" s="1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1:24" ht="12.75">
      <c r="A52" s="113" t="s">
        <v>212</v>
      </c>
      <c r="B52" s="114" t="s">
        <v>213</v>
      </c>
      <c r="C52" s="118" t="s">
        <v>214</v>
      </c>
      <c r="D52" s="119"/>
      <c r="E52" s="74">
        <v>1073673</v>
      </c>
      <c r="F52" s="74"/>
      <c r="G52" s="74"/>
      <c r="H52" s="74"/>
      <c r="I52" s="74"/>
      <c r="J52" s="74"/>
      <c r="K52" s="1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</row>
    <row r="53" spans="1:24" ht="12.75">
      <c r="A53" s="113"/>
      <c r="B53" s="114"/>
      <c r="C53" s="118"/>
      <c r="D53" s="147"/>
      <c r="E53" s="74"/>
      <c r="F53" s="74"/>
      <c r="G53" s="74"/>
      <c r="H53" s="74"/>
      <c r="I53" s="74"/>
      <c r="J53" s="74"/>
      <c r="K53" s="1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</row>
    <row r="54" spans="1:24" ht="12.75">
      <c r="A54" s="113"/>
      <c r="B54" s="114"/>
      <c r="C54" s="148" t="s">
        <v>215</v>
      </c>
      <c r="D54" s="147"/>
      <c r="E54" s="74"/>
      <c r="F54" s="74"/>
      <c r="G54" s="74"/>
      <c r="H54" s="74"/>
      <c r="I54" s="74"/>
      <c r="J54" s="74"/>
      <c r="K54" s="1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</row>
    <row r="55" spans="1:24" ht="15" customHeight="1">
      <c r="A55" s="113" t="s">
        <v>216</v>
      </c>
      <c r="B55" s="114"/>
      <c r="C55" s="118" t="s">
        <v>217</v>
      </c>
      <c r="D55" s="147"/>
      <c r="E55" s="74">
        <v>300000</v>
      </c>
      <c r="F55" s="74"/>
      <c r="G55" s="74"/>
      <c r="H55" s="74"/>
      <c r="I55" s="74"/>
      <c r="J55" s="74"/>
      <c r="K55" s="1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1:24" ht="12.75">
      <c r="A56" s="113" t="s">
        <v>218</v>
      </c>
      <c r="B56" s="114"/>
      <c r="C56" s="118" t="s">
        <v>219</v>
      </c>
      <c r="D56" s="147"/>
      <c r="E56" s="74">
        <v>98460</v>
      </c>
      <c r="F56" s="74"/>
      <c r="G56" s="74"/>
      <c r="H56" s="74"/>
      <c r="I56" s="74"/>
      <c r="J56" s="74"/>
      <c r="K56" s="1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</row>
    <row r="57" spans="1:24" ht="12.75">
      <c r="A57" s="113"/>
      <c r="B57" s="114"/>
      <c r="C57" s="118" t="s">
        <v>220</v>
      </c>
      <c r="D57" s="147"/>
      <c r="E57" s="74">
        <v>1</v>
      </c>
      <c r="F57" s="74"/>
      <c r="G57" s="74"/>
      <c r="H57" s="74"/>
      <c r="I57" s="74"/>
      <c r="J57" s="74"/>
      <c r="K57" s="1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</row>
    <row r="58" spans="1:24" ht="12.75">
      <c r="A58" s="113"/>
      <c r="B58" s="114"/>
      <c r="C58" s="118"/>
      <c r="D58" s="147"/>
      <c r="E58" s="74"/>
      <c r="F58" s="74"/>
      <c r="G58" s="74"/>
      <c r="H58" s="74"/>
      <c r="I58" s="74"/>
      <c r="J58" s="74"/>
      <c r="K58" s="1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</row>
    <row r="59" spans="1:24" ht="12.75">
      <c r="A59" s="113"/>
      <c r="B59" s="114" t="s">
        <v>51</v>
      </c>
      <c r="C59" s="115" t="s">
        <v>221</v>
      </c>
      <c r="D59" s="118"/>
      <c r="E59" s="74"/>
      <c r="F59" s="74"/>
      <c r="G59" s="74">
        <v>400000</v>
      </c>
      <c r="H59" s="74"/>
      <c r="I59" s="74"/>
      <c r="J59" s="74"/>
      <c r="K59" s="1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</row>
    <row r="60" spans="1:24" ht="12.75">
      <c r="A60" s="113"/>
      <c r="B60" s="114" t="s">
        <v>51</v>
      </c>
      <c r="C60" s="115" t="s">
        <v>222</v>
      </c>
      <c r="D60" s="118"/>
      <c r="E60" s="74"/>
      <c r="F60" s="74"/>
      <c r="G60" s="74">
        <v>200000</v>
      </c>
      <c r="H60" s="74"/>
      <c r="I60" s="74"/>
      <c r="J60" s="74"/>
      <c r="K60" s="1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1:24" ht="12.75">
      <c r="A61" s="113" t="s">
        <v>223</v>
      </c>
      <c r="B61" s="114" t="s">
        <v>51</v>
      </c>
      <c r="C61" s="115" t="s">
        <v>224</v>
      </c>
      <c r="D61" s="118"/>
      <c r="E61" s="74"/>
      <c r="F61" s="74"/>
      <c r="G61" s="74">
        <v>746800</v>
      </c>
      <c r="H61" s="74"/>
      <c r="I61" s="74"/>
      <c r="J61" s="74"/>
      <c r="K61" s="1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1:24" ht="13.5" thickBot="1">
      <c r="A62" s="128"/>
      <c r="B62" s="129"/>
      <c r="C62" s="2"/>
      <c r="D62" s="96" t="s">
        <v>135</v>
      </c>
      <c r="E62" s="62">
        <f t="shared" ref="E62:J62" si="0">SUM(E12:E61)</f>
        <v>3678020.5300000003</v>
      </c>
      <c r="F62" s="62">
        <f t="shared" si="0"/>
        <v>0</v>
      </c>
      <c r="G62" s="62">
        <f t="shared" si="0"/>
        <v>1346800</v>
      </c>
      <c r="H62" s="62">
        <f t="shared" si="0"/>
        <v>0</v>
      </c>
      <c r="I62" s="62">
        <f t="shared" si="0"/>
        <v>0</v>
      </c>
      <c r="J62" s="62">
        <f t="shared" si="0"/>
        <v>0</v>
      </c>
      <c r="K62" s="117">
        <f>SUM(E62:J62)</f>
        <v>5024820.53</v>
      </c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1:24" ht="14.25" thickTop="1" thickBot="1">
      <c r="A63" s="128"/>
      <c r="B63" s="129"/>
      <c r="C63" s="2"/>
      <c r="D63" s="19" t="s">
        <v>57</v>
      </c>
      <c r="E63" s="62">
        <f t="shared" ref="E63:J63" si="1">+E8+E62</f>
        <v>5905059.4600000009</v>
      </c>
      <c r="F63" s="62">
        <f t="shared" si="1"/>
        <v>20000</v>
      </c>
      <c r="G63" s="62">
        <f t="shared" si="1"/>
        <v>1448183.82</v>
      </c>
      <c r="H63" s="62">
        <f t="shared" si="1"/>
        <v>105073.42</v>
      </c>
      <c r="I63" s="62">
        <f t="shared" si="1"/>
        <v>0</v>
      </c>
      <c r="J63" s="62">
        <f t="shared" si="1"/>
        <v>1708.06</v>
      </c>
      <c r="K63" s="117">
        <f>SUM(E63:J63)</f>
        <v>7480024.7600000007</v>
      </c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1:24" ht="13.5" thickTop="1">
      <c r="A64" s="128"/>
      <c r="B64" s="129"/>
      <c r="C64" s="2"/>
      <c r="D64" s="19"/>
      <c r="E64" s="66"/>
      <c r="F64" s="66"/>
      <c r="G64" s="66"/>
      <c r="H64" s="66"/>
      <c r="I64" s="66"/>
      <c r="J64" s="66"/>
      <c r="K64" s="130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1:24" ht="12.75">
      <c r="A65" s="131"/>
      <c r="B65" s="165" t="s">
        <v>58</v>
      </c>
      <c r="C65" s="165"/>
      <c r="D65" s="165"/>
      <c r="E65" s="106"/>
      <c r="F65" s="106"/>
      <c r="G65" s="106"/>
      <c r="H65" s="106"/>
      <c r="I65" s="106"/>
      <c r="J65" s="106"/>
      <c r="K65" s="106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1:24" ht="12.75">
      <c r="A66" s="133" t="s">
        <v>14</v>
      </c>
      <c r="B66" s="133" t="s">
        <v>136</v>
      </c>
      <c r="C66" s="133" t="s">
        <v>60</v>
      </c>
      <c r="D66" s="108" t="s">
        <v>16</v>
      </c>
      <c r="E66" s="150"/>
      <c r="F66" s="150"/>
      <c r="G66" s="151"/>
      <c r="H66" s="151"/>
      <c r="I66" s="151"/>
      <c r="J66" s="151"/>
      <c r="K66" s="152"/>
    </row>
    <row r="67" spans="1:24" ht="12.75">
      <c r="A67" s="131"/>
      <c r="B67" s="19"/>
      <c r="C67" s="19"/>
      <c r="D67" s="19"/>
      <c r="E67" s="153"/>
      <c r="F67" s="153"/>
      <c r="G67" s="153"/>
      <c r="H67" s="153"/>
      <c r="I67" s="153"/>
      <c r="J67" s="153"/>
      <c r="K67" s="106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1:24" ht="12.75">
      <c r="A68" s="131"/>
      <c r="B68" s="19"/>
      <c r="C68" s="3" t="s">
        <v>61</v>
      </c>
      <c r="D68" s="19"/>
      <c r="E68" s="153"/>
      <c r="F68" s="153"/>
      <c r="G68" s="153"/>
      <c r="H68" s="153"/>
      <c r="I68" s="153"/>
      <c r="J68" s="153"/>
      <c r="K68" s="106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1:24" ht="12.75">
      <c r="A69" s="113"/>
      <c r="B69" s="114" t="s">
        <v>51</v>
      </c>
      <c r="C69" s="115" t="s">
        <v>225</v>
      </c>
      <c r="D69" s="118"/>
      <c r="E69" s="87"/>
      <c r="F69" s="87"/>
      <c r="G69" s="87">
        <v>386741.81</v>
      </c>
      <c r="H69" s="87"/>
      <c r="I69" s="87"/>
      <c r="J69" s="87"/>
      <c r="K69" s="130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1:24" ht="12.75">
      <c r="A70" s="113" t="s">
        <v>189</v>
      </c>
      <c r="B70" s="114" t="s">
        <v>51</v>
      </c>
      <c r="C70" s="115" t="s">
        <v>226</v>
      </c>
      <c r="D70" s="118"/>
      <c r="E70" s="87"/>
      <c r="F70" s="87"/>
      <c r="G70" s="87">
        <v>387476.19</v>
      </c>
      <c r="H70" s="87"/>
      <c r="I70" s="87"/>
      <c r="J70" s="87"/>
      <c r="K70" s="130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1:24" ht="12.75">
      <c r="A71" s="113"/>
      <c r="B71" s="114" t="s">
        <v>51</v>
      </c>
      <c r="C71" s="115" t="s">
        <v>227</v>
      </c>
      <c r="D71" s="118"/>
      <c r="E71" s="87"/>
      <c r="F71" s="87"/>
      <c r="G71" s="87">
        <v>5099.58</v>
      </c>
      <c r="H71" s="87"/>
      <c r="I71" s="87"/>
      <c r="J71" s="87"/>
      <c r="K71" s="130">
        <f>SUM(G69:G71)</f>
        <v>779317.58</v>
      </c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1:24" ht="12.75">
      <c r="A72" s="138"/>
      <c r="B72" s="139"/>
      <c r="C72" s="127"/>
      <c r="D72" s="127"/>
      <c r="E72" s="87"/>
      <c r="F72" s="87"/>
      <c r="G72" s="87"/>
      <c r="H72" s="87"/>
      <c r="I72" s="87"/>
      <c r="J72" s="87"/>
      <c r="K72" s="130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1:24" ht="12.75">
      <c r="A73" s="131"/>
      <c r="B73" s="19"/>
      <c r="C73" s="3" t="s">
        <v>68</v>
      </c>
      <c r="D73" s="19"/>
      <c r="E73" s="153"/>
      <c r="F73" s="153"/>
      <c r="G73" s="153"/>
      <c r="H73" s="153"/>
      <c r="I73" s="153"/>
      <c r="J73" s="153"/>
      <c r="K73" s="106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1:24" ht="12.75">
      <c r="A74" s="113" t="s">
        <v>195</v>
      </c>
      <c r="B74" s="114" t="s">
        <v>51</v>
      </c>
      <c r="C74" s="115" t="s">
        <v>228</v>
      </c>
      <c r="D74" s="118"/>
      <c r="E74" s="87">
        <v>142574</v>
      </c>
      <c r="F74" s="87"/>
      <c r="G74" s="87"/>
      <c r="H74" s="87"/>
      <c r="I74" s="87"/>
      <c r="J74" s="87"/>
      <c r="K74" s="130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1:24" ht="12.75">
      <c r="A75" s="113"/>
      <c r="B75" s="114" t="s">
        <v>51</v>
      </c>
      <c r="C75" s="115" t="s">
        <v>229</v>
      </c>
      <c r="D75" s="118"/>
      <c r="E75" s="87">
        <v>7839.28</v>
      </c>
      <c r="F75" s="87"/>
      <c r="G75" s="87"/>
      <c r="H75" s="87"/>
      <c r="I75" s="87"/>
      <c r="J75" s="87"/>
      <c r="K75" s="130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1:24" ht="12.75">
      <c r="A76" s="113"/>
      <c r="B76" s="114" t="s">
        <v>51</v>
      </c>
      <c r="C76" s="115" t="s">
        <v>230</v>
      </c>
      <c r="D76" s="118"/>
      <c r="E76" s="87">
        <v>21232.560000000001</v>
      </c>
      <c r="F76" s="87"/>
      <c r="G76" s="87"/>
      <c r="H76" s="87"/>
      <c r="I76" s="87"/>
      <c r="J76" s="87"/>
      <c r="K76" s="130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1:24" ht="12.75">
      <c r="A77" s="113"/>
      <c r="B77" s="114" t="s">
        <v>51</v>
      </c>
      <c r="C77" s="115" t="s">
        <v>231</v>
      </c>
      <c r="D77" s="118"/>
      <c r="E77" s="87">
        <v>79866</v>
      </c>
      <c r="F77" s="87"/>
      <c r="G77" s="87"/>
      <c r="H77" s="87"/>
      <c r="I77" s="87"/>
      <c r="J77" s="87"/>
      <c r="K77" s="130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1:24" ht="12.75">
      <c r="A78" s="113"/>
      <c r="B78" s="114" t="s">
        <v>51</v>
      </c>
      <c r="C78" s="115" t="s">
        <v>232</v>
      </c>
      <c r="D78" s="118"/>
      <c r="E78" s="87"/>
      <c r="F78" s="87"/>
      <c r="G78" s="87">
        <v>10000</v>
      </c>
      <c r="H78" s="87"/>
      <c r="I78" s="87"/>
      <c r="J78" s="87"/>
      <c r="K78" s="130">
        <f>SUM(E74:G78)</f>
        <v>261511.84</v>
      </c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1:24" ht="12.75">
      <c r="A79" s="131"/>
      <c r="B79" s="19"/>
      <c r="C79" s="3"/>
      <c r="D79" s="19"/>
      <c r="E79" s="153"/>
      <c r="F79" s="153"/>
      <c r="G79" s="153"/>
      <c r="H79" s="153"/>
      <c r="I79" s="153"/>
      <c r="J79" s="153"/>
      <c r="K79" s="106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1:24" ht="12.75">
      <c r="A80" s="131"/>
      <c r="B80" s="19"/>
      <c r="C80" s="3" t="s">
        <v>74</v>
      </c>
      <c r="D80" s="19"/>
      <c r="E80" s="153"/>
      <c r="F80" s="153"/>
      <c r="G80" s="153"/>
      <c r="H80" s="153"/>
      <c r="I80" s="153"/>
      <c r="J80" s="153"/>
      <c r="K80" s="106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1:24" ht="12.75">
      <c r="A81" s="113"/>
      <c r="B81" s="114" t="s">
        <v>81</v>
      </c>
      <c r="C81" s="115" t="s">
        <v>85</v>
      </c>
      <c r="D81" s="154"/>
      <c r="E81" s="87">
        <v>8.1199999999999992</v>
      </c>
      <c r="F81" s="87"/>
      <c r="G81" s="87"/>
      <c r="H81" s="87"/>
      <c r="I81" s="87"/>
      <c r="J81" s="87"/>
      <c r="K81" s="130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1:24" ht="12.75">
      <c r="A82" s="113"/>
      <c r="B82" s="114" t="s">
        <v>81</v>
      </c>
      <c r="C82" s="115" t="s">
        <v>85</v>
      </c>
      <c r="D82" s="154"/>
      <c r="E82" s="87">
        <v>8.1199999999999992</v>
      </c>
      <c r="F82" s="87"/>
      <c r="G82" s="87"/>
      <c r="H82" s="87"/>
      <c r="I82" s="87"/>
      <c r="J82" s="87"/>
      <c r="K82" s="130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1:24" ht="12.75">
      <c r="A83" s="113"/>
      <c r="B83" s="114" t="s">
        <v>81</v>
      </c>
      <c r="C83" s="115" t="s">
        <v>85</v>
      </c>
      <c r="D83" s="154"/>
      <c r="E83" s="87">
        <v>8.1199999999999992</v>
      </c>
      <c r="F83" s="87"/>
      <c r="G83" s="87"/>
      <c r="H83" s="87"/>
      <c r="I83" s="87"/>
      <c r="J83" s="87"/>
      <c r="K83" s="130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1:24" ht="12.75">
      <c r="A84" s="113"/>
      <c r="B84" s="114" t="s">
        <v>51</v>
      </c>
      <c r="C84" s="115" t="s">
        <v>233</v>
      </c>
      <c r="D84" s="154"/>
      <c r="E84" s="87"/>
      <c r="F84" s="87"/>
      <c r="G84" s="87">
        <v>6000</v>
      </c>
      <c r="H84" s="87"/>
      <c r="I84" s="87"/>
      <c r="J84" s="87"/>
      <c r="K84" s="130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</row>
    <row r="85" spans="1:24" ht="12.75">
      <c r="A85" s="113"/>
      <c r="B85" s="114" t="s">
        <v>77</v>
      </c>
      <c r="C85" s="115" t="s">
        <v>78</v>
      </c>
      <c r="D85" s="154"/>
      <c r="E85" s="87"/>
      <c r="F85" s="87"/>
      <c r="G85" s="87">
        <v>-3.08</v>
      </c>
      <c r="H85" s="87"/>
      <c r="I85" s="87"/>
      <c r="J85" s="87"/>
      <c r="K85" s="130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</row>
    <row r="86" spans="1:24" ht="12.75">
      <c r="A86" s="113"/>
      <c r="B86" s="114" t="s">
        <v>81</v>
      </c>
      <c r="C86" s="115" t="s">
        <v>82</v>
      </c>
      <c r="D86" s="154"/>
      <c r="E86" s="87"/>
      <c r="F86" s="87"/>
      <c r="G86" s="87">
        <v>1000</v>
      </c>
      <c r="H86" s="87"/>
      <c r="I86" s="87"/>
      <c r="J86" s="87"/>
      <c r="K86" s="130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</row>
    <row r="87" spans="1:24" ht="12.75">
      <c r="A87" s="113"/>
      <c r="B87" s="114" t="s">
        <v>79</v>
      </c>
      <c r="C87" s="115" t="s">
        <v>80</v>
      </c>
      <c r="D87" s="154"/>
      <c r="E87" s="87"/>
      <c r="F87" s="87"/>
      <c r="G87" s="87">
        <v>3.08</v>
      </c>
      <c r="H87" s="87"/>
      <c r="I87" s="87"/>
      <c r="J87" s="87"/>
      <c r="K87" s="130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</row>
    <row r="88" spans="1:24" ht="12.75">
      <c r="A88" s="113"/>
      <c r="B88" s="114" t="s">
        <v>83</v>
      </c>
      <c r="C88" s="115" t="s">
        <v>84</v>
      </c>
      <c r="D88" s="154"/>
      <c r="E88" s="87"/>
      <c r="F88" s="87"/>
      <c r="G88" s="87">
        <v>160</v>
      </c>
      <c r="H88" s="87"/>
      <c r="I88" s="87"/>
      <c r="J88" s="87"/>
      <c r="K88" s="130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</row>
    <row r="89" spans="1:24" ht="12.75">
      <c r="A89" s="113"/>
      <c r="B89" s="114" t="s">
        <v>77</v>
      </c>
      <c r="C89" s="115" t="s">
        <v>78</v>
      </c>
      <c r="D89" s="154"/>
      <c r="E89" s="87"/>
      <c r="F89" s="87"/>
      <c r="G89" s="87"/>
      <c r="H89" s="87">
        <v>-5.81</v>
      </c>
      <c r="I89" s="87"/>
      <c r="J89" s="87"/>
      <c r="K89" s="130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</row>
    <row r="90" spans="1:24" ht="12.75">
      <c r="A90" s="113"/>
      <c r="B90" s="114" t="s">
        <v>79</v>
      </c>
      <c r="C90" s="115" t="s">
        <v>80</v>
      </c>
      <c r="D90" s="154"/>
      <c r="E90" s="87"/>
      <c r="F90" s="87"/>
      <c r="G90" s="87"/>
      <c r="H90" s="87">
        <v>5.81</v>
      </c>
      <c r="I90" s="87"/>
      <c r="J90" s="87"/>
      <c r="K90" s="130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</row>
    <row r="91" spans="1:24" ht="12.75">
      <c r="A91" s="113"/>
      <c r="B91" s="114" t="s">
        <v>81</v>
      </c>
      <c r="C91" s="115" t="s">
        <v>86</v>
      </c>
      <c r="D91" s="154"/>
      <c r="E91" s="87">
        <v>4.6399999999999997</v>
      </c>
      <c r="F91" s="87"/>
      <c r="G91" s="87"/>
      <c r="H91" s="87"/>
      <c r="I91" s="87"/>
      <c r="J91" s="87"/>
      <c r="K91" s="130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</row>
    <row r="92" spans="1:24" ht="12.75">
      <c r="A92" s="113">
        <v>42769</v>
      </c>
      <c r="B92" s="114" t="s">
        <v>81</v>
      </c>
      <c r="C92" s="115" t="s">
        <v>86</v>
      </c>
      <c r="D92" s="154"/>
      <c r="E92" s="87">
        <v>4.6399999999999997</v>
      </c>
      <c r="F92" s="87"/>
      <c r="G92" s="87"/>
      <c r="H92" s="87"/>
      <c r="I92" s="87"/>
      <c r="J92" s="87"/>
      <c r="K92" s="130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</row>
    <row r="93" spans="1:24" ht="12.75">
      <c r="A93" s="113">
        <v>42797</v>
      </c>
      <c r="B93" s="114" t="s">
        <v>81</v>
      </c>
      <c r="C93" s="115" t="s">
        <v>86</v>
      </c>
      <c r="D93" s="154"/>
      <c r="E93" s="87">
        <v>3.48</v>
      </c>
      <c r="F93" s="87"/>
      <c r="G93" s="87"/>
      <c r="H93" s="87"/>
      <c r="I93" s="87"/>
      <c r="J93" s="87"/>
      <c r="K93" s="130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</row>
    <row r="94" spans="1:24" ht="12.75">
      <c r="A94" s="113">
        <v>42889</v>
      </c>
      <c r="B94" s="114" t="s">
        <v>51</v>
      </c>
      <c r="C94" s="115" t="s">
        <v>234</v>
      </c>
      <c r="D94" s="154"/>
      <c r="E94" s="87"/>
      <c r="F94" s="87"/>
      <c r="G94" s="87">
        <v>5694.15</v>
      </c>
      <c r="H94" s="87"/>
      <c r="I94" s="87"/>
      <c r="J94" s="87"/>
      <c r="K94" s="130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</row>
    <row r="95" spans="1:24" ht="12.75">
      <c r="A95" s="113"/>
      <c r="B95" s="114" t="s">
        <v>81</v>
      </c>
      <c r="C95" s="115" t="s">
        <v>86</v>
      </c>
      <c r="D95" s="154"/>
      <c r="E95" s="87">
        <v>2.3199999999999998</v>
      </c>
      <c r="F95" s="87"/>
      <c r="G95" s="87"/>
      <c r="H95" s="87"/>
      <c r="I95" s="87"/>
      <c r="J95" s="87"/>
      <c r="K95" s="130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</row>
    <row r="96" spans="1:24" ht="12.75">
      <c r="A96" s="113">
        <v>42919</v>
      </c>
      <c r="B96" s="114" t="s">
        <v>51</v>
      </c>
      <c r="C96" s="115" t="s">
        <v>235</v>
      </c>
      <c r="D96" s="154"/>
      <c r="E96" s="87"/>
      <c r="F96" s="87"/>
      <c r="G96" s="87">
        <v>4308.5</v>
      </c>
      <c r="H96" s="87"/>
      <c r="I96" s="87"/>
      <c r="J96" s="87"/>
      <c r="K96" s="130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</row>
    <row r="97" spans="1:24" ht="12.75">
      <c r="A97" s="113"/>
      <c r="B97" s="114" t="s">
        <v>81</v>
      </c>
      <c r="C97" s="115" t="s">
        <v>86</v>
      </c>
      <c r="D97" s="154"/>
      <c r="E97" s="87">
        <v>2.3199999999999998</v>
      </c>
      <c r="F97" s="87"/>
      <c r="G97" s="87"/>
      <c r="H97" s="87"/>
      <c r="I97" s="87"/>
      <c r="J97" s="87"/>
      <c r="K97" s="130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</row>
    <row r="98" spans="1:24" ht="12.75">
      <c r="A98" s="113">
        <v>42950</v>
      </c>
      <c r="B98" s="114">
        <v>4584</v>
      </c>
      <c r="C98" s="115" t="s">
        <v>91</v>
      </c>
      <c r="D98" s="118" t="s">
        <v>92</v>
      </c>
      <c r="E98" s="87">
        <v>36780.949999999997</v>
      </c>
      <c r="F98" s="87"/>
      <c r="G98" s="87"/>
      <c r="H98" s="87"/>
      <c r="I98" s="87"/>
      <c r="J98" s="87"/>
      <c r="K98" s="130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</row>
    <row r="99" spans="1:24" ht="12.75">
      <c r="A99" s="113"/>
      <c r="B99" s="114" t="s">
        <v>51</v>
      </c>
      <c r="C99" s="115" t="s">
        <v>236</v>
      </c>
      <c r="D99" s="118"/>
      <c r="E99" s="87"/>
      <c r="F99" s="87"/>
      <c r="G99" s="87">
        <v>10580.51</v>
      </c>
      <c r="H99" s="87"/>
      <c r="I99" s="87"/>
      <c r="J99" s="87"/>
      <c r="K99" s="130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</row>
    <row r="100" spans="1:24" ht="12.75">
      <c r="A100" s="113"/>
      <c r="B100" s="114" t="s">
        <v>81</v>
      </c>
      <c r="C100" s="115" t="s">
        <v>86</v>
      </c>
      <c r="D100" s="118"/>
      <c r="E100" s="87">
        <v>2.3199999999999998</v>
      </c>
      <c r="F100" s="87"/>
      <c r="G100" s="87"/>
      <c r="H100" s="87"/>
      <c r="I100" s="87"/>
      <c r="J100" s="87"/>
      <c r="K100" s="130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</row>
    <row r="101" spans="1:24" ht="12.75">
      <c r="A101" s="113">
        <v>42981</v>
      </c>
      <c r="B101" s="114" t="s">
        <v>51</v>
      </c>
      <c r="C101" s="115" t="s">
        <v>237</v>
      </c>
      <c r="D101" s="118"/>
      <c r="E101" s="87"/>
      <c r="F101" s="87"/>
      <c r="G101" s="87">
        <v>5340</v>
      </c>
      <c r="H101" s="87"/>
      <c r="I101" s="87"/>
      <c r="J101" s="87"/>
      <c r="K101" s="130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</row>
    <row r="102" spans="1:24" ht="12.75">
      <c r="A102" s="113"/>
      <c r="B102" s="114" t="s">
        <v>51</v>
      </c>
      <c r="C102" s="115" t="s">
        <v>238</v>
      </c>
      <c r="D102" s="118"/>
      <c r="E102" s="87"/>
      <c r="F102" s="87"/>
      <c r="G102" s="87">
        <v>2119.11</v>
      </c>
      <c r="H102" s="87"/>
      <c r="I102" s="87"/>
      <c r="J102" s="87"/>
      <c r="K102" s="130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</row>
    <row r="103" spans="1:24" ht="12.75">
      <c r="A103" s="113"/>
      <c r="B103" s="114" t="s">
        <v>81</v>
      </c>
      <c r="C103" s="115" t="s">
        <v>86</v>
      </c>
      <c r="D103" s="118"/>
      <c r="E103" s="87">
        <v>2.3199999999999998</v>
      </c>
      <c r="F103" s="87"/>
      <c r="G103" s="87"/>
      <c r="H103" s="87"/>
      <c r="I103" s="87"/>
      <c r="J103" s="87"/>
      <c r="K103" s="130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</row>
    <row r="104" spans="1:24" ht="12.75">
      <c r="A104" s="113">
        <v>43011</v>
      </c>
      <c r="B104" s="114">
        <v>4585</v>
      </c>
      <c r="C104" s="115" t="s">
        <v>239</v>
      </c>
      <c r="D104" s="118" t="s">
        <v>240</v>
      </c>
      <c r="E104" s="87">
        <v>6642</v>
      </c>
      <c r="F104" s="87"/>
      <c r="G104" s="87"/>
      <c r="H104" s="87"/>
      <c r="I104" s="87"/>
      <c r="J104" s="87"/>
      <c r="K104" s="130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</row>
    <row r="105" spans="1:24" ht="12.75">
      <c r="A105" s="113"/>
      <c r="B105" s="114">
        <v>4586</v>
      </c>
      <c r="C105" s="115" t="s">
        <v>241</v>
      </c>
      <c r="D105" s="118" t="s">
        <v>242</v>
      </c>
      <c r="E105" s="87">
        <v>22156</v>
      </c>
      <c r="F105" s="87"/>
      <c r="G105" s="87"/>
      <c r="H105" s="87"/>
      <c r="I105" s="87"/>
      <c r="J105" s="87"/>
      <c r="K105" s="130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</row>
    <row r="106" spans="1:24" ht="12.75">
      <c r="A106" s="113"/>
      <c r="B106" s="114" t="s">
        <v>51</v>
      </c>
      <c r="C106" s="115" t="s">
        <v>243</v>
      </c>
      <c r="D106" s="118"/>
      <c r="E106" s="87"/>
      <c r="F106" s="87"/>
      <c r="G106" s="87">
        <v>3000</v>
      </c>
      <c r="H106" s="87"/>
      <c r="I106" s="87"/>
      <c r="J106" s="87"/>
      <c r="K106" s="130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</row>
    <row r="107" spans="1:24" ht="12.75">
      <c r="A107" s="113"/>
      <c r="B107" s="114" t="s">
        <v>51</v>
      </c>
      <c r="C107" s="115" t="s">
        <v>244</v>
      </c>
      <c r="D107" s="118"/>
      <c r="E107" s="87"/>
      <c r="F107" s="87"/>
      <c r="G107" s="87">
        <v>4460</v>
      </c>
      <c r="H107" s="87"/>
      <c r="I107" s="87"/>
      <c r="J107" s="87"/>
      <c r="K107" s="130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</row>
    <row r="108" spans="1:24" ht="12.75">
      <c r="A108" s="113"/>
      <c r="B108" s="114" t="s">
        <v>81</v>
      </c>
      <c r="C108" s="115" t="s">
        <v>86</v>
      </c>
      <c r="D108" s="118"/>
      <c r="E108" s="87">
        <v>2.3199999999999998</v>
      </c>
      <c r="F108" s="87"/>
      <c r="G108" s="87"/>
      <c r="H108" s="87"/>
      <c r="I108" s="87"/>
      <c r="J108" s="87"/>
      <c r="K108" s="130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</row>
    <row r="109" spans="1:24" ht="12.75">
      <c r="A109" s="113" t="s">
        <v>200</v>
      </c>
      <c r="B109" s="114">
        <v>4587</v>
      </c>
      <c r="C109" s="115" t="s">
        <v>91</v>
      </c>
      <c r="D109" s="118" t="s">
        <v>92</v>
      </c>
      <c r="E109" s="87">
        <v>40018.97</v>
      </c>
      <c r="F109" s="87"/>
      <c r="G109" s="87"/>
      <c r="H109" s="87"/>
      <c r="I109" s="87"/>
      <c r="J109" s="87"/>
      <c r="K109" s="130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</row>
    <row r="110" spans="1:24" ht="12.75">
      <c r="A110" s="113"/>
      <c r="B110" s="114" t="s">
        <v>81</v>
      </c>
      <c r="C110" s="115" t="s">
        <v>85</v>
      </c>
      <c r="D110" s="118"/>
      <c r="E110" s="87">
        <v>8.1199999999999992</v>
      </c>
      <c r="F110" s="87"/>
      <c r="G110" s="87"/>
      <c r="H110" s="87"/>
      <c r="I110" s="87"/>
      <c r="J110" s="87"/>
      <c r="K110" s="130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</row>
    <row r="111" spans="1:24" ht="12.75">
      <c r="A111" s="113"/>
      <c r="B111" s="114" t="s">
        <v>51</v>
      </c>
      <c r="C111" s="115" t="s">
        <v>245</v>
      </c>
      <c r="D111" s="118"/>
      <c r="E111" s="87"/>
      <c r="F111" s="87"/>
      <c r="G111" s="87">
        <v>4488</v>
      </c>
      <c r="H111" s="87"/>
      <c r="I111" s="87"/>
      <c r="J111" s="87"/>
      <c r="K111" s="130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</row>
    <row r="112" spans="1:24" ht="12.75">
      <c r="A112" s="113"/>
      <c r="B112" s="114" t="s">
        <v>81</v>
      </c>
      <c r="C112" s="115" t="s">
        <v>86</v>
      </c>
      <c r="D112" s="118"/>
      <c r="E112" s="87">
        <v>5.8</v>
      </c>
      <c r="F112" s="87"/>
      <c r="G112" s="87"/>
      <c r="H112" s="87"/>
      <c r="I112" s="87"/>
      <c r="J112" s="87"/>
      <c r="K112" s="130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</row>
    <row r="113" spans="1:24" ht="12.75">
      <c r="A113" s="113" t="s">
        <v>207</v>
      </c>
      <c r="B113" s="114" t="s">
        <v>81</v>
      </c>
      <c r="C113" s="115" t="s">
        <v>86</v>
      </c>
      <c r="D113" s="118"/>
      <c r="E113" s="87">
        <v>2.3199999999999998</v>
      </c>
      <c r="F113" s="87"/>
      <c r="G113" s="87"/>
      <c r="H113" s="87"/>
      <c r="I113" s="87"/>
      <c r="J113" s="87"/>
      <c r="K113" s="130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</row>
    <row r="114" spans="1:24" ht="12.75">
      <c r="A114" s="113" t="s">
        <v>246</v>
      </c>
      <c r="B114" s="114" t="s">
        <v>81</v>
      </c>
      <c r="C114" s="115" t="s">
        <v>86</v>
      </c>
      <c r="D114" s="118"/>
      <c r="E114" s="87">
        <v>2.3199999999999998</v>
      </c>
      <c r="F114" s="87"/>
      <c r="G114" s="87"/>
      <c r="H114" s="87"/>
      <c r="I114" s="87"/>
      <c r="J114" s="87"/>
      <c r="K114" s="130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</row>
    <row r="115" spans="1:24" ht="12.75">
      <c r="A115" s="113"/>
      <c r="B115" s="114" t="s">
        <v>81</v>
      </c>
      <c r="C115" s="115" t="s">
        <v>85</v>
      </c>
      <c r="D115" s="118"/>
      <c r="E115" s="87">
        <v>8.1199999999999992</v>
      </c>
      <c r="F115" s="87"/>
      <c r="G115" s="87"/>
      <c r="H115" s="87"/>
      <c r="I115" s="87"/>
      <c r="J115" s="87"/>
      <c r="K115" s="130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</row>
    <row r="116" spans="1:24" ht="12.75">
      <c r="A116" s="113"/>
      <c r="B116" s="114" t="s">
        <v>81</v>
      </c>
      <c r="C116" s="115" t="s">
        <v>85</v>
      </c>
      <c r="D116" s="118"/>
      <c r="E116" s="87">
        <v>8.1199999999999992</v>
      </c>
      <c r="F116" s="87"/>
      <c r="G116" s="87"/>
      <c r="H116" s="87"/>
      <c r="I116" s="87"/>
      <c r="J116" s="87"/>
      <c r="K116" s="130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</row>
    <row r="117" spans="1:24" ht="12.75">
      <c r="A117" s="113"/>
      <c r="B117" s="114" t="s">
        <v>81</v>
      </c>
      <c r="C117" s="115" t="s">
        <v>86</v>
      </c>
      <c r="D117" s="118"/>
      <c r="E117" s="87">
        <v>5.8</v>
      </c>
      <c r="F117" s="87"/>
      <c r="G117" s="87"/>
      <c r="H117" s="87"/>
      <c r="I117" s="87"/>
      <c r="J117" s="87"/>
      <c r="K117" s="130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</row>
    <row r="118" spans="1:24" ht="12.75">
      <c r="A118" s="113" t="s">
        <v>216</v>
      </c>
      <c r="B118" s="114" t="s">
        <v>51</v>
      </c>
      <c r="C118" s="115" t="s">
        <v>247</v>
      </c>
      <c r="D118" s="118"/>
      <c r="E118" s="87"/>
      <c r="F118" s="87"/>
      <c r="G118" s="87">
        <v>7748</v>
      </c>
      <c r="H118" s="87"/>
      <c r="I118" s="87"/>
      <c r="J118" s="87"/>
      <c r="K118" s="130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</row>
    <row r="119" spans="1:24" ht="12.75">
      <c r="A119" s="113"/>
      <c r="B119" s="114" t="s">
        <v>51</v>
      </c>
      <c r="C119" s="115" t="s">
        <v>248</v>
      </c>
      <c r="D119" s="118"/>
      <c r="E119" s="87">
        <v>4492.5</v>
      </c>
      <c r="F119" s="87"/>
      <c r="G119" s="87"/>
      <c r="H119" s="87"/>
      <c r="I119" s="87"/>
      <c r="J119" s="87"/>
      <c r="K119" s="130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</row>
    <row r="120" spans="1:24" ht="12.75">
      <c r="A120" s="113"/>
      <c r="B120" s="114" t="s">
        <v>81</v>
      </c>
      <c r="C120" s="115" t="s">
        <v>85</v>
      </c>
      <c r="D120" s="118"/>
      <c r="E120" s="87">
        <v>8.1199999999999992</v>
      </c>
      <c r="F120" s="87"/>
      <c r="G120" s="87"/>
      <c r="H120" s="87"/>
      <c r="I120" s="87"/>
      <c r="J120" s="87"/>
      <c r="K120" s="130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</row>
    <row r="121" spans="1:24" ht="12.75">
      <c r="A121" s="113"/>
      <c r="B121" s="114" t="s">
        <v>81</v>
      </c>
      <c r="C121" s="115" t="s">
        <v>86</v>
      </c>
      <c r="D121" s="118"/>
      <c r="E121" s="87">
        <v>2.3199999999999998</v>
      </c>
      <c r="F121" s="87"/>
      <c r="G121" s="87"/>
      <c r="H121" s="87"/>
      <c r="I121" s="87"/>
      <c r="J121" s="87"/>
      <c r="K121" s="130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</row>
    <row r="122" spans="1:24" ht="12.75">
      <c r="A122" s="113" t="s">
        <v>249</v>
      </c>
      <c r="B122" s="114" t="s">
        <v>81</v>
      </c>
      <c r="C122" s="115" t="s">
        <v>86</v>
      </c>
      <c r="D122" s="118"/>
      <c r="E122" s="87">
        <v>2.3199999999999998</v>
      </c>
      <c r="F122" s="87"/>
      <c r="G122" s="87"/>
      <c r="H122" s="87"/>
      <c r="I122" s="87"/>
      <c r="J122" s="87"/>
      <c r="K122" s="130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</row>
    <row r="123" spans="1:24" ht="12.75">
      <c r="A123" s="113" t="s">
        <v>218</v>
      </c>
      <c r="B123" s="114">
        <v>4588</v>
      </c>
      <c r="C123" s="115" t="s">
        <v>91</v>
      </c>
      <c r="D123" s="118" t="s">
        <v>92</v>
      </c>
      <c r="E123" s="87">
        <v>42360.62</v>
      </c>
      <c r="F123" s="87"/>
      <c r="G123" s="87"/>
      <c r="H123" s="87"/>
      <c r="I123" s="87"/>
      <c r="J123" s="87"/>
      <c r="K123" s="130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</row>
    <row r="124" spans="1:24" ht="12.75">
      <c r="A124" s="113"/>
      <c r="B124" s="114" t="s">
        <v>51</v>
      </c>
      <c r="C124" s="115" t="s">
        <v>250</v>
      </c>
      <c r="D124" s="118"/>
      <c r="E124" s="87"/>
      <c r="F124" s="87"/>
      <c r="G124" s="87">
        <v>12522.3</v>
      </c>
      <c r="H124" s="87"/>
      <c r="I124" s="87"/>
      <c r="J124" s="87"/>
      <c r="K124" s="130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</row>
    <row r="125" spans="1:24" ht="12.75">
      <c r="A125" s="113"/>
      <c r="B125" s="114" t="s">
        <v>81</v>
      </c>
      <c r="C125" s="115" t="s">
        <v>86</v>
      </c>
      <c r="D125" s="118"/>
      <c r="E125" s="87">
        <v>2.3199999999999998</v>
      </c>
      <c r="F125" s="87"/>
      <c r="G125" s="87"/>
      <c r="H125" s="87"/>
      <c r="I125" s="87"/>
      <c r="J125" s="87"/>
      <c r="K125" s="130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</row>
    <row r="126" spans="1:24" ht="12.75">
      <c r="A126" s="113"/>
      <c r="B126" s="114" t="s">
        <v>51</v>
      </c>
      <c r="C126" s="115" t="s">
        <v>251</v>
      </c>
      <c r="D126" s="118"/>
      <c r="E126" s="87">
        <v>23200</v>
      </c>
      <c r="F126" s="87"/>
      <c r="G126" s="87"/>
      <c r="H126" s="87"/>
      <c r="I126" s="87"/>
      <c r="J126" s="87"/>
      <c r="K126" s="130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</row>
    <row r="127" spans="1:24" ht="12.75">
      <c r="A127" s="113"/>
      <c r="B127" s="114" t="s">
        <v>81</v>
      </c>
      <c r="C127" s="115" t="s">
        <v>86</v>
      </c>
      <c r="D127" s="118"/>
      <c r="E127" s="87">
        <v>2.3199999999999998</v>
      </c>
      <c r="F127" s="87"/>
      <c r="G127" s="87"/>
      <c r="H127" s="87"/>
      <c r="I127" s="87"/>
      <c r="J127" s="87"/>
      <c r="K127" s="130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</row>
    <row r="128" spans="1:24" ht="12.75">
      <c r="A128" s="113" t="s">
        <v>201</v>
      </c>
      <c r="B128" s="114">
        <v>4589</v>
      </c>
      <c r="C128" s="115" t="s">
        <v>252</v>
      </c>
      <c r="D128" s="118"/>
      <c r="E128" s="87">
        <v>0</v>
      </c>
      <c r="F128" s="87"/>
      <c r="G128" s="87"/>
      <c r="H128" s="87"/>
      <c r="I128" s="87"/>
      <c r="J128" s="87"/>
      <c r="K128" s="130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</row>
    <row r="129" spans="1:24" ht="12.75">
      <c r="A129" s="113" t="s">
        <v>203</v>
      </c>
      <c r="B129" s="114" t="s">
        <v>51</v>
      </c>
      <c r="C129" s="115" t="s">
        <v>253</v>
      </c>
      <c r="D129" s="118"/>
      <c r="E129" s="87"/>
      <c r="F129" s="87"/>
      <c r="G129" s="87">
        <v>1530</v>
      </c>
      <c r="H129" s="87"/>
      <c r="I129" s="87"/>
      <c r="J129" s="87"/>
      <c r="K129" s="130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</row>
    <row r="130" spans="1:24" ht="12.75">
      <c r="A130" s="113"/>
      <c r="B130" s="114" t="s">
        <v>51</v>
      </c>
      <c r="C130" s="115" t="s">
        <v>254</v>
      </c>
      <c r="D130" s="118"/>
      <c r="E130" s="87"/>
      <c r="F130" s="87"/>
      <c r="G130" s="87">
        <v>2767</v>
      </c>
      <c r="H130" s="87"/>
      <c r="I130" s="87"/>
      <c r="J130" s="87"/>
      <c r="K130" s="130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</row>
    <row r="131" spans="1:24" ht="12.75">
      <c r="A131" s="113"/>
      <c r="B131" s="114" t="s">
        <v>51</v>
      </c>
      <c r="C131" s="115" t="s">
        <v>255</v>
      </c>
      <c r="D131" s="118"/>
      <c r="E131" s="87"/>
      <c r="F131" s="87"/>
      <c r="G131" s="87">
        <v>2300</v>
      </c>
      <c r="H131" s="87"/>
      <c r="I131" s="87"/>
      <c r="J131" s="87"/>
      <c r="K131" s="130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</row>
    <row r="132" spans="1:24" ht="12.75">
      <c r="A132" s="113"/>
      <c r="B132" s="114" t="s">
        <v>51</v>
      </c>
      <c r="C132" s="115" t="s">
        <v>256</v>
      </c>
      <c r="D132" s="118"/>
      <c r="E132" s="87"/>
      <c r="F132" s="87"/>
      <c r="G132" s="87">
        <v>1500</v>
      </c>
      <c r="H132" s="87"/>
      <c r="I132" s="87"/>
      <c r="J132" s="87"/>
      <c r="K132" s="130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</row>
    <row r="133" spans="1:24" ht="12.75">
      <c r="A133" s="113"/>
      <c r="B133" s="114" t="s">
        <v>51</v>
      </c>
      <c r="C133" s="115" t="s">
        <v>257</v>
      </c>
      <c r="D133" s="118"/>
      <c r="E133" s="87"/>
      <c r="F133" s="87"/>
      <c r="G133" s="87">
        <v>3097</v>
      </c>
      <c r="H133" s="87"/>
      <c r="I133" s="87"/>
      <c r="J133" s="87"/>
      <c r="K133" s="130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</row>
    <row r="134" spans="1:24" ht="12.75">
      <c r="A134" s="113"/>
      <c r="B134" s="114" t="s">
        <v>81</v>
      </c>
      <c r="C134" s="115" t="s">
        <v>86</v>
      </c>
      <c r="D134" s="118"/>
      <c r="E134" s="87">
        <v>8.1199999999999992</v>
      </c>
      <c r="F134" s="87"/>
      <c r="G134" s="87"/>
      <c r="H134" s="87"/>
      <c r="I134" s="87"/>
      <c r="J134" s="87"/>
      <c r="K134" s="130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</row>
    <row r="135" spans="1:24" ht="12.75">
      <c r="A135" s="113"/>
      <c r="B135" s="114" t="s">
        <v>81</v>
      </c>
      <c r="C135" s="115" t="s">
        <v>85</v>
      </c>
      <c r="D135" s="118"/>
      <c r="E135" s="87">
        <v>8.1199999999999992</v>
      </c>
      <c r="F135" s="87"/>
      <c r="G135" s="87"/>
      <c r="H135" s="87"/>
      <c r="I135" s="87"/>
      <c r="J135" s="87"/>
      <c r="K135" s="130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</row>
    <row r="136" spans="1:24" ht="12.75">
      <c r="A136" s="113"/>
      <c r="B136" s="114" t="s">
        <v>51</v>
      </c>
      <c r="C136" s="115" t="s">
        <v>258</v>
      </c>
      <c r="D136" s="118"/>
      <c r="E136" s="87"/>
      <c r="F136" s="87"/>
      <c r="G136" s="87">
        <v>5520</v>
      </c>
      <c r="H136" s="87"/>
      <c r="I136" s="87"/>
      <c r="J136" s="87"/>
      <c r="K136" s="130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</row>
    <row r="137" spans="1:24" ht="12.75">
      <c r="A137" s="113"/>
      <c r="B137" s="114" t="s">
        <v>81</v>
      </c>
      <c r="C137" s="115" t="s">
        <v>86</v>
      </c>
      <c r="D137" s="118"/>
      <c r="E137" s="87">
        <v>2.3199999999999998</v>
      </c>
      <c r="F137" s="87"/>
      <c r="G137" s="87"/>
      <c r="H137" s="87"/>
      <c r="I137" s="87"/>
      <c r="J137" s="87"/>
      <c r="K137" s="130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</row>
    <row r="138" spans="1:24" ht="12.75">
      <c r="A138" s="113" t="s">
        <v>223</v>
      </c>
      <c r="B138" s="114">
        <v>4590</v>
      </c>
      <c r="C138" s="115" t="s">
        <v>259</v>
      </c>
      <c r="D138" s="118" t="s">
        <v>260</v>
      </c>
      <c r="E138" s="87">
        <v>2874</v>
      </c>
      <c r="F138" s="87"/>
      <c r="G138" s="87"/>
      <c r="H138" s="87"/>
      <c r="I138" s="87"/>
      <c r="J138" s="87"/>
      <c r="K138" s="130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</row>
    <row r="139" spans="1:24" ht="12.75">
      <c r="A139" s="113"/>
      <c r="B139" s="114">
        <v>4591</v>
      </c>
      <c r="C139" s="115" t="s">
        <v>91</v>
      </c>
      <c r="D139" s="118" t="s">
        <v>92</v>
      </c>
      <c r="E139" s="87">
        <v>40894.61</v>
      </c>
      <c r="F139" s="87"/>
      <c r="G139" s="87"/>
      <c r="H139" s="87"/>
      <c r="I139" s="87"/>
      <c r="J139" s="87"/>
      <c r="K139" s="130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</row>
    <row r="140" spans="1:24" ht="12.75">
      <c r="A140" s="113"/>
      <c r="B140" s="114">
        <v>175</v>
      </c>
      <c r="C140" s="115" t="s">
        <v>261</v>
      </c>
      <c r="D140" s="118" t="s">
        <v>262</v>
      </c>
      <c r="E140" s="87"/>
      <c r="F140" s="87"/>
      <c r="G140" s="87">
        <v>346800</v>
      </c>
      <c r="H140" s="87"/>
      <c r="I140" s="87"/>
      <c r="J140" s="87"/>
      <c r="K140" s="130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</row>
    <row r="141" spans="1:24" ht="12.75">
      <c r="A141" s="113"/>
      <c r="B141" s="114" t="s">
        <v>81</v>
      </c>
      <c r="C141" s="115" t="s">
        <v>85</v>
      </c>
      <c r="D141" s="118"/>
      <c r="E141" s="87">
        <v>8.1199999999999992</v>
      </c>
      <c r="F141" s="87"/>
      <c r="G141" s="87"/>
      <c r="H141" s="87"/>
      <c r="I141" s="87"/>
      <c r="J141" s="87"/>
      <c r="K141" s="130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</row>
    <row r="142" spans="1:24" ht="12.75">
      <c r="A142" s="113"/>
      <c r="B142" s="114" t="s">
        <v>81</v>
      </c>
      <c r="C142" s="115" t="s">
        <v>85</v>
      </c>
      <c r="D142" s="118"/>
      <c r="E142" s="87">
        <v>8.1199999999999992</v>
      </c>
      <c r="F142" s="87"/>
      <c r="G142" s="87"/>
      <c r="H142" s="87"/>
      <c r="I142" s="87"/>
      <c r="J142" s="87"/>
      <c r="K142" s="130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</row>
    <row r="143" spans="1:24" ht="12.75">
      <c r="A143" s="113"/>
      <c r="B143" s="114" t="s">
        <v>81</v>
      </c>
      <c r="C143" s="115" t="s">
        <v>86</v>
      </c>
      <c r="D143" s="118"/>
      <c r="E143" s="87">
        <v>2.3199999999999998</v>
      </c>
      <c r="F143" s="87"/>
      <c r="G143" s="87"/>
      <c r="H143" s="87"/>
      <c r="I143" s="87"/>
      <c r="J143" s="87"/>
      <c r="K143" s="130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</row>
    <row r="144" spans="1:24" ht="12.75">
      <c r="A144" s="113"/>
      <c r="B144" s="114" t="s">
        <v>51</v>
      </c>
      <c r="C144" s="115" t="s">
        <v>263</v>
      </c>
      <c r="D144" s="118"/>
      <c r="E144" s="87"/>
      <c r="F144" s="87"/>
      <c r="G144" s="87">
        <v>14512</v>
      </c>
      <c r="H144" s="87"/>
      <c r="I144" s="87"/>
      <c r="J144" s="87"/>
      <c r="K144" s="130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</row>
    <row r="145" spans="1:24" ht="12.75">
      <c r="A145" s="113"/>
      <c r="B145" s="114" t="s">
        <v>51</v>
      </c>
      <c r="C145" s="115" t="s">
        <v>264</v>
      </c>
      <c r="D145" s="118"/>
      <c r="E145" s="87"/>
      <c r="F145" s="87"/>
      <c r="G145" s="87">
        <v>2354</v>
      </c>
      <c r="H145" s="87"/>
      <c r="I145" s="87"/>
      <c r="J145" s="87"/>
      <c r="K145" s="130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</row>
    <row r="146" spans="1:24" ht="12.75">
      <c r="A146" s="113"/>
      <c r="B146" s="114" t="s">
        <v>51</v>
      </c>
      <c r="C146" s="115" t="s">
        <v>265</v>
      </c>
      <c r="D146" s="118"/>
      <c r="E146" s="87"/>
      <c r="F146" s="87"/>
      <c r="G146" s="87">
        <v>8526.6</v>
      </c>
      <c r="H146" s="87"/>
      <c r="I146" s="87"/>
      <c r="J146" s="87"/>
      <c r="K146" s="130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</row>
    <row r="147" spans="1:24" ht="12.75">
      <c r="A147" s="113" t="s">
        <v>182</v>
      </c>
      <c r="B147" s="114" t="s">
        <v>81</v>
      </c>
      <c r="C147" s="115" t="s">
        <v>86</v>
      </c>
      <c r="D147" s="118"/>
      <c r="E147" s="87">
        <v>2.3199999999999998</v>
      </c>
      <c r="F147" s="87"/>
      <c r="G147" s="87"/>
      <c r="H147" s="87"/>
      <c r="I147" s="87"/>
      <c r="J147" s="87"/>
      <c r="K147" s="130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</row>
    <row r="148" spans="1:24" ht="12.75">
      <c r="A148" s="113"/>
      <c r="B148" s="114" t="s">
        <v>81</v>
      </c>
      <c r="C148" s="115" t="s">
        <v>86</v>
      </c>
      <c r="D148" s="118"/>
      <c r="E148" s="87">
        <v>2.3199999999999998</v>
      </c>
      <c r="F148" s="87"/>
      <c r="G148" s="87"/>
      <c r="H148" s="87"/>
      <c r="I148" s="87"/>
      <c r="J148" s="87"/>
      <c r="K148" s="130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</row>
    <row r="149" spans="1:24" ht="12.75">
      <c r="A149" s="113"/>
      <c r="B149" s="114" t="s">
        <v>81</v>
      </c>
      <c r="C149" s="115" t="s">
        <v>85</v>
      </c>
      <c r="D149" s="118"/>
      <c r="E149" s="87">
        <v>8.1199999999999992</v>
      </c>
      <c r="F149" s="87"/>
      <c r="G149" s="87"/>
      <c r="H149" s="87"/>
      <c r="I149" s="87"/>
      <c r="J149" s="87"/>
      <c r="K149" s="130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</row>
    <row r="150" spans="1:24" ht="12.75">
      <c r="A150" s="113"/>
      <c r="B150" s="114" t="s">
        <v>81</v>
      </c>
      <c r="C150" s="115" t="s">
        <v>85</v>
      </c>
      <c r="D150" s="118"/>
      <c r="E150" s="87">
        <v>8.1199999999999992</v>
      </c>
      <c r="F150" s="87"/>
      <c r="G150" s="87"/>
      <c r="H150" s="87"/>
      <c r="I150" s="87"/>
      <c r="J150" s="87"/>
      <c r="K150" s="130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</row>
    <row r="151" spans="1:24" ht="12.75">
      <c r="A151" s="113"/>
      <c r="B151" s="114" t="s">
        <v>81</v>
      </c>
      <c r="C151" s="115" t="s">
        <v>85</v>
      </c>
      <c r="D151" s="118"/>
      <c r="E151" s="87">
        <v>8.1199999999999992</v>
      </c>
      <c r="F151" s="87"/>
      <c r="G151" s="87"/>
      <c r="H151" s="87"/>
      <c r="I151" s="87"/>
      <c r="J151" s="87"/>
      <c r="K151" s="130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</row>
    <row r="152" spans="1:24" ht="12.75">
      <c r="A152" s="113"/>
      <c r="B152" s="114" t="s">
        <v>51</v>
      </c>
      <c r="C152" s="115" t="s">
        <v>266</v>
      </c>
      <c r="D152" s="118"/>
      <c r="E152" s="87">
        <v>1310.8</v>
      </c>
      <c r="F152" s="87"/>
      <c r="G152" s="87"/>
      <c r="H152" s="87"/>
      <c r="I152" s="87"/>
      <c r="J152" s="87"/>
      <c r="K152" s="130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</row>
    <row r="153" spans="1:24" ht="12.75">
      <c r="A153" s="113"/>
      <c r="B153" s="114" t="s">
        <v>81</v>
      </c>
      <c r="C153" s="115" t="s">
        <v>85</v>
      </c>
      <c r="D153" s="118"/>
      <c r="E153" s="87">
        <v>8.1199999999999992</v>
      </c>
      <c r="F153" s="87"/>
      <c r="G153" s="87"/>
      <c r="H153" s="87"/>
      <c r="I153" s="87"/>
      <c r="J153" s="87"/>
      <c r="K153" s="130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</row>
    <row r="154" spans="1:24" ht="12.75">
      <c r="A154" s="113"/>
      <c r="B154" s="114" t="s">
        <v>51</v>
      </c>
      <c r="C154" s="115" t="s">
        <v>267</v>
      </c>
      <c r="D154" s="118"/>
      <c r="E154" s="87">
        <v>12777.24</v>
      </c>
      <c r="F154" s="87"/>
      <c r="G154" s="87"/>
      <c r="H154" s="87"/>
      <c r="I154" s="87"/>
      <c r="J154" s="87"/>
      <c r="K154" s="130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</row>
    <row r="155" spans="1:24" ht="12.75">
      <c r="A155" s="113"/>
      <c r="B155" s="114" t="s">
        <v>81</v>
      </c>
      <c r="C155" s="115" t="s">
        <v>85</v>
      </c>
      <c r="D155" s="118"/>
      <c r="E155" s="87">
        <v>8.1199999999999992</v>
      </c>
      <c r="F155" s="87"/>
      <c r="G155" s="87"/>
      <c r="H155" s="87"/>
      <c r="I155" s="87"/>
      <c r="J155" s="87"/>
      <c r="K155" s="130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</row>
    <row r="156" spans="1:24" ht="12.75">
      <c r="A156" s="113"/>
      <c r="B156" s="114" t="s">
        <v>51</v>
      </c>
      <c r="C156" s="115" t="s">
        <v>268</v>
      </c>
      <c r="D156" s="118"/>
      <c r="E156" s="87">
        <v>25564</v>
      </c>
      <c r="F156" s="87"/>
      <c r="G156" s="87"/>
      <c r="H156" s="87"/>
      <c r="I156" s="87"/>
      <c r="J156" s="87"/>
      <c r="K156" s="130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</row>
    <row r="157" spans="1:24" ht="12.75">
      <c r="A157" s="113"/>
      <c r="B157" s="114" t="s">
        <v>81</v>
      </c>
      <c r="C157" s="115" t="s">
        <v>85</v>
      </c>
      <c r="D157" s="118"/>
      <c r="E157" s="87">
        <v>8.1199999999999992</v>
      </c>
      <c r="F157" s="87"/>
      <c r="G157" s="87"/>
      <c r="H157" s="87"/>
      <c r="I157" s="87"/>
      <c r="J157" s="87"/>
      <c r="K157" s="130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</row>
    <row r="158" spans="1:24" ht="12.75">
      <c r="A158" s="113"/>
      <c r="B158" s="114" t="s">
        <v>81</v>
      </c>
      <c r="C158" s="115" t="s">
        <v>85</v>
      </c>
      <c r="D158" s="118"/>
      <c r="E158" s="87">
        <v>8.1199999999999992</v>
      </c>
      <c r="F158" s="87"/>
      <c r="G158" s="87"/>
      <c r="H158" s="87"/>
      <c r="I158" s="87"/>
      <c r="J158" s="87"/>
      <c r="K158" s="130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</row>
    <row r="159" spans="1:24" ht="12.75">
      <c r="A159" s="113"/>
      <c r="B159" s="114" t="s">
        <v>51</v>
      </c>
      <c r="C159" s="115" t="s">
        <v>269</v>
      </c>
      <c r="D159" s="118"/>
      <c r="E159" s="87">
        <v>2202.67</v>
      </c>
      <c r="F159" s="87"/>
      <c r="G159" s="87"/>
      <c r="H159" s="87"/>
      <c r="I159" s="87"/>
      <c r="J159" s="87"/>
      <c r="K159" s="130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</row>
    <row r="160" spans="1:24" ht="12.75">
      <c r="A160" s="113"/>
      <c r="B160" s="114" t="s">
        <v>81</v>
      </c>
      <c r="C160" s="115" t="s">
        <v>85</v>
      </c>
      <c r="D160" s="118"/>
      <c r="E160" s="87">
        <v>8.1199999999999992</v>
      </c>
      <c r="F160" s="87"/>
      <c r="G160" s="87"/>
      <c r="H160" s="87"/>
      <c r="I160" s="87"/>
      <c r="J160" s="87"/>
      <c r="K160" s="130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</row>
    <row r="161" spans="1:24" ht="12.75">
      <c r="A161" s="113"/>
      <c r="B161" s="114" t="s">
        <v>51</v>
      </c>
      <c r="C161" s="115" t="s">
        <v>270</v>
      </c>
      <c r="D161" s="118"/>
      <c r="E161" s="87">
        <v>7548</v>
      </c>
      <c r="F161" s="87"/>
      <c r="G161" s="87"/>
      <c r="H161" s="87"/>
      <c r="I161" s="87"/>
      <c r="J161" s="87"/>
      <c r="K161" s="130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</row>
    <row r="162" spans="1:24" ht="12.75">
      <c r="A162" s="113"/>
      <c r="B162" s="114" t="s">
        <v>81</v>
      </c>
      <c r="C162" s="115" t="s">
        <v>85</v>
      </c>
      <c r="D162" s="118"/>
      <c r="E162" s="87">
        <v>8.1199999999999992</v>
      </c>
      <c r="F162" s="87"/>
      <c r="G162" s="87"/>
      <c r="H162" s="87"/>
      <c r="I162" s="87"/>
      <c r="J162" s="87"/>
      <c r="K162" s="130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</row>
    <row r="163" spans="1:24" ht="12.75">
      <c r="A163" s="113"/>
      <c r="B163" s="114" t="s">
        <v>81</v>
      </c>
      <c r="C163" s="115" t="s">
        <v>86</v>
      </c>
      <c r="D163" s="118"/>
      <c r="E163" s="87">
        <v>2.3199999999999998</v>
      </c>
      <c r="F163" s="87"/>
      <c r="G163" s="87"/>
      <c r="H163" s="87"/>
      <c r="I163" s="87"/>
      <c r="J163" s="87"/>
      <c r="K163" s="130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</row>
    <row r="164" spans="1:24" ht="12.75">
      <c r="A164" s="113"/>
      <c r="B164" s="114" t="s">
        <v>81</v>
      </c>
      <c r="C164" s="115" t="s">
        <v>178</v>
      </c>
      <c r="D164" s="118"/>
      <c r="E164" s="87">
        <v>26</v>
      </c>
      <c r="F164" s="87"/>
      <c r="G164" s="87"/>
      <c r="H164" s="87"/>
      <c r="I164" s="87"/>
      <c r="J164" s="87"/>
      <c r="K164" s="130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</row>
    <row r="165" spans="1:24" ht="12.75">
      <c r="A165" s="113"/>
      <c r="B165" s="114" t="s">
        <v>83</v>
      </c>
      <c r="C165" s="115" t="s">
        <v>84</v>
      </c>
      <c r="D165" s="118"/>
      <c r="E165" s="87">
        <v>4.16</v>
      </c>
      <c r="F165" s="87"/>
      <c r="G165" s="87"/>
      <c r="H165" s="87"/>
      <c r="I165" s="87"/>
      <c r="J165" s="87"/>
      <c r="K165" s="130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</row>
    <row r="166" spans="1:24" ht="12.75">
      <c r="A166" s="138"/>
      <c r="B166" s="139"/>
      <c r="C166" s="127"/>
      <c r="D166" s="127"/>
      <c r="E166" s="87"/>
      <c r="F166" s="87"/>
      <c r="G166" s="87"/>
      <c r="H166" s="87"/>
      <c r="I166" s="87"/>
      <c r="J166" s="87"/>
      <c r="K166" s="130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</row>
    <row r="167" spans="1:24" ht="12.75">
      <c r="A167" s="113"/>
      <c r="B167" s="114" t="s">
        <v>51</v>
      </c>
      <c r="C167" s="115" t="s">
        <v>271</v>
      </c>
      <c r="D167" s="118"/>
      <c r="E167" s="87"/>
      <c r="F167" s="87"/>
      <c r="G167" s="87">
        <v>74871.06</v>
      </c>
      <c r="H167" s="87"/>
      <c r="I167" s="87"/>
      <c r="J167" s="87"/>
      <c r="K167" s="130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</row>
    <row r="168" spans="1:24" ht="12.75">
      <c r="A168" s="113"/>
      <c r="B168" s="114" t="s">
        <v>51</v>
      </c>
      <c r="C168" s="115" t="s">
        <v>272</v>
      </c>
      <c r="D168" s="118"/>
      <c r="E168" s="87"/>
      <c r="F168" s="87"/>
      <c r="G168" s="87">
        <v>125009.78</v>
      </c>
      <c r="H168" s="87"/>
      <c r="I168" s="87"/>
      <c r="J168" s="87"/>
      <c r="K168" s="130">
        <f>SUM(E81:J168)</f>
        <v>925284.40999999992</v>
      </c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</row>
    <row r="169" spans="1:24" ht="12.75">
      <c r="A169" s="138"/>
      <c r="B169" s="139"/>
      <c r="C169" s="127"/>
      <c r="D169" s="127"/>
      <c r="E169" s="87"/>
      <c r="F169" s="87"/>
      <c r="G169" s="87"/>
      <c r="H169" s="87"/>
      <c r="I169" s="87"/>
      <c r="J169" s="87"/>
      <c r="K169" s="130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</row>
    <row r="170" spans="1:24" ht="12.75">
      <c r="A170" s="131"/>
      <c r="B170" s="19"/>
      <c r="C170" s="3" t="s">
        <v>273</v>
      </c>
      <c r="D170" s="19"/>
      <c r="E170" s="153"/>
      <c r="F170" s="153"/>
      <c r="G170" s="153"/>
      <c r="H170" s="153"/>
      <c r="I170" s="153"/>
      <c r="J170" s="153"/>
      <c r="K170" s="106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</row>
    <row r="171" spans="1:24" ht="12.75">
      <c r="A171" s="113">
        <v>42738</v>
      </c>
      <c r="B171" s="114" t="s">
        <v>51</v>
      </c>
      <c r="C171" s="115" t="s">
        <v>274</v>
      </c>
      <c r="D171" s="154"/>
      <c r="E171" s="87">
        <v>276986.42</v>
      </c>
      <c r="F171" s="87"/>
      <c r="G171" s="87"/>
      <c r="H171" s="87"/>
      <c r="I171" s="87"/>
      <c r="J171" s="87"/>
      <c r="K171" s="130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</row>
    <row r="172" spans="1:24" ht="12.75">
      <c r="A172" s="113"/>
      <c r="B172" s="114" t="s">
        <v>51</v>
      </c>
      <c r="C172" s="115" t="s">
        <v>275</v>
      </c>
      <c r="D172" s="154"/>
      <c r="E172" s="87">
        <v>391391.54</v>
      </c>
      <c r="F172" s="87"/>
      <c r="G172" s="87"/>
      <c r="H172" s="87"/>
      <c r="I172" s="87"/>
      <c r="J172" s="87"/>
      <c r="K172" s="130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</row>
    <row r="173" spans="1:24" ht="12.75">
      <c r="A173" s="113"/>
      <c r="B173" s="114" t="s">
        <v>51</v>
      </c>
      <c r="C173" s="115" t="s">
        <v>276</v>
      </c>
      <c r="D173" s="154"/>
      <c r="E173" s="87">
        <v>591093.32999999996</v>
      </c>
      <c r="F173" s="87"/>
      <c r="G173" s="87"/>
      <c r="H173" s="87"/>
      <c r="I173" s="87"/>
      <c r="J173" s="87"/>
      <c r="K173" s="130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</row>
    <row r="174" spans="1:24" ht="12.75">
      <c r="A174" s="113" t="s">
        <v>185</v>
      </c>
      <c r="B174" s="114" t="s">
        <v>51</v>
      </c>
      <c r="C174" s="115" t="s">
        <v>277</v>
      </c>
      <c r="D174" s="118"/>
      <c r="E174" s="87">
        <v>276986.42</v>
      </c>
      <c r="F174" s="87"/>
      <c r="G174" s="87"/>
      <c r="H174" s="87"/>
      <c r="I174" s="87"/>
      <c r="J174" s="87"/>
      <c r="K174" s="130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</row>
    <row r="175" spans="1:24" ht="12.75">
      <c r="A175" s="113"/>
      <c r="B175" s="114" t="s">
        <v>51</v>
      </c>
      <c r="C175" s="115" t="s">
        <v>278</v>
      </c>
      <c r="D175" s="118"/>
      <c r="E175" s="87">
        <v>391391.54</v>
      </c>
      <c r="F175" s="87"/>
      <c r="G175" s="87"/>
      <c r="H175" s="87"/>
      <c r="I175" s="87"/>
      <c r="J175" s="87"/>
      <c r="K175" s="130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</row>
    <row r="176" spans="1:24" ht="12.75">
      <c r="A176" s="113"/>
      <c r="B176" s="114" t="s">
        <v>51</v>
      </c>
      <c r="C176" s="115" t="s">
        <v>279</v>
      </c>
      <c r="D176" s="118"/>
      <c r="E176" s="87">
        <v>591093.32999999996</v>
      </c>
      <c r="F176" s="87"/>
      <c r="G176" s="87"/>
      <c r="H176" s="87"/>
      <c r="I176" s="87"/>
      <c r="J176" s="87"/>
      <c r="K176" s="130">
        <f>SUM(E171:E176)</f>
        <v>2518942.58</v>
      </c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</row>
    <row r="177" spans="1:24">
      <c r="E177" s="155"/>
      <c r="F177" s="155"/>
      <c r="G177" s="155"/>
      <c r="H177" s="155"/>
      <c r="I177" s="155"/>
      <c r="J177" s="155"/>
      <c r="K177" s="140"/>
    </row>
    <row r="178" spans="1:24">
      <c r="E178" s="155"/>
      <c r="F178" s="155"/>
      <c r="G178" s="155"/>
      <c r="H178" s="155"/>
      <c r="I178" s="155"/>
      <c r="J178" s="155"/>
      <c r="K178" s="140"/>
    </row>
    <row r="179" spans="1:24" ht="12.75">
      <c r="A179" s="113" t="s">
        <v>212</v>
      </c>
      <c r="B179" s="114" t="s">
        <v>51</v>
      </c>
      <c r="C179" s="115" t="s">
        <v>221</v>
      </c>
      <c r="D179" s="118"/>
      <c r="E179" s="87">
        <v>400000</v>
      </c>
      <c r="F179" s="87"/>
      <c r="G179" s="87"/>
      <c r="H179" s="87"/>
      <c r="I179" s="87"/>
      <c r="J179" s="87"/>
      <c r="K179" s="130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</row>
    <row r="180" spans="1:24" ht="12.75">
      <c r="A180" s="113"/>
      <c r="B180" s="114" t="s">
        <v>51</v>
      </c>
      <c r="C180" s="115" t="s">
        <v>222</v>
      </c>
      <c r="D180" s="118"/>
      <c r="E180" s="87">
        <v>200000</v>
      </c>
      <c r="F180" s="87"/>
      <c r="G180" s="87"/>
      <c r="H180" s="87"/>
      <c r="I180" s="87"/>
      <c r="J180" s="87"/>
      <c r="K180" s="130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</row>
    <row r="181" spans="1:24" ht="12.75">
      <c r="A181" s="113"/>
      <c r="B181" s="114" t="s">
        <v>51</v>
      </c>
      <c r="C181" s="115" t="s">
        <v>224</v>
      </c>
      <c r="D181" s="118"/>
      <c r="E181" s="87">
        <v>746800</v>
      </c>
      <c r="F181" s="87"/>
      <c r="G181" s="87"/>
      <c r="H181" s="87"/>
      <c r="I181" s="87"/>
      <c r="J181" s="87"/>
      <c r="K181" s="130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</row>
    <row r="182" spans="1:24" ht="12.75">
      <c r="A182" s="138"/>
      <c r="B182" s="139"/>
      <c r="C182" s="127"/>
      <c r="D182" s="127"/>
      <c r="E182" s="87"/>
      <c r="F182" s="87"/>
      <c r="G182" s="87"/>
      <c r="H182" s="87"/>
      <c r="I182" s="87"/>
      <c r="J182" s="87"/>
      <c r="K182" s="130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</row>
    <row r="183" spans="1:24" ht="13.5" thickBot="1">
      <c r="A183" s="128"/>
      <c r="B183" s="129"/>
      <c r="C183" s="2"/>
      <c r="D183" s="18" t="s">
        <v>103</v>
      </c>
      <c r="E183" s="156">
        <f t="shared" ref="E183:J183" si="2">SUM(E69:E181)</f>
        <v>4386330.82</v>
      </c>
      <c r="F183" s="156">
        <f t="shared" si="2"/>
        <v>0</v>
      </c>
      <c r="G183" s="156">
        <f t="shared" si="2"/>
        <v>1445525.59</v>
      </c>
      <c r="H183" s="156">
        <f t="shared" si="2"/>
        <v>0</v>
      </c>
      <c r="I183" s="156">
        <f t="shared" si="2"/>
        <v>0</v>
      </c>
      <c r="J183" s="156">
        <f t="shared" si="2"/>
        <v>0</v>
      </c>
      <c r="K183" s="130">
        <f>SUM(E183:J183)</f>
        <v>5831856.4100000001</v>
      </c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</row>
    <row r="184" spans="1:24" ht="12" thickTop="1">
      <c r="K184" s="140"/>
    </row>
    <row r="185" spans="1:24" ht="13.5" thickBot="1">
      <c r="D185" s="18" t="s">
        <v>104</v>
      </c>
      <c r="E185" s="93">
        <f t="shared" ref="E185:J185" si="3">SUM(E63-E183)</f>
        <v>1518728.6400000006</v>
      </c>
      <c r="F185" s="93">
        <f t="shared" si="3"/>
        <v>20000</v>
      </c>
      <c r="G185" s="93">
        <f t="shared" si="3"/>
        <v>2658.2299999999814</v>
      </c>
      <c r="H185" s="93">
        <f t="shared" si="3"/>
        <v>105073.42</v>
      </c>
      <c r="I185" s="93">
        <f t="shared" si="3"/>
        <v>0</v>
      </c>
      <c r="J185" s="93">
        <f t="shared" si="3"/>
        <v>1708.06</v>
      </c>
      <c r="K185" s="130">
        <f>SUM(E185:J185)</f>
        <v>1648168.3500000006</v>
      </c>
    </row>
    <row r="186" spans="1:24" ht="12" thickTop="1"/>
  </sheetData>
  <mergeCells count="8">
    <mergeCell ref="C24:D25"/>
    <mergeCell ref="B65:D65"/>
    <mergeCell ref="C1:G1"/>
    <mergeCell ref="C2:G2"/>
    <mergeCell ref="E5:F5"/>
    <mergeCell ref="G5:I5"/>
    <mergeCell ref="G6:I6"/>
    <mergeCell ref="B9:D9"/>
  </mergeCells>
  <pageMargins left="0.44" right="0.51181102362204722" top="0.35433070866141736" bottom="0.35433070866141736" header="0.31496062992125984" footer="0.31496062992125984"/>
  <pageSetup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ENERO 17</vt:lpstr>
      <vt:lpstr>FEBRERO 17</vt:lpstr>
      <vt:lpstr>MARZO 17</vt:lpstr>
      <vt:lpstr>'MARZO 17'!Títulos_a_imprimir</vt:lpstr>
    </vt:vector>
  </TitlesOfParts>
  <Company>Protur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Ramirez</dc:creator>
  <cp:lastModifiedBy>USUARIO</cp:lastModifiedBy>
  <dcterms:created xsi:type="dcterms:W3CDTF">2017-10-04T17:23:32Z</dcterms:created>
  <dcterms:modified xsi:type="dcterms:W3CDTF">2017-10-06T17:39:55Z</dcterms:modified>
</cp:coreProperties>
</file>