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SERGIO\Desktop\TCA 2017\TCA 2020\ASE CRITERIOS 2020\Formatos OAEPP IFS 2020\4.3. IP\"/>
    </mc:Choice>
  </mc:AlternateContent>
  <xr:revisionPtr revIDLastSave="0" documentId="13_ncr:1_{126899BC-62FD-4FAB-AFBC-469DD6B881A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IP-4" sheetId="3" r:id="rId1"/>
  </sheets>
  <definedNames>
    <definedName name="_xlnm.Print_Titles" localSheetId="0">'IP-4'!$3:$9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3" l="1"/>
  <c r="I81" i="3" s="1"/>
  <c r="F80" i="3"/>
  <c r="I80" i="3" s="1"/>
  <c r="F79" i="3"/>
  <c r="I79" i="3" s="1"/>
  <c r="F78" i="3"/>
  <c r="I78" i="3" s="1"/>
  <c r="F77" i="3"/>
  <c r="I77" i="3" s="1"/>
  <c r="F76" i="3"/>
  <c r="I76" i="3" s="1"/>
  <c r="F75" i="3"/>
  <c r="I75" i="3" s="1"/>
  <c r="H74" i="3"/>
  <c r="G74" i="3"/>
  <c r="E74" i="3"/>
  <c r="D74" i="3"/>
  <c r="F73" i="3"/>
  <c r="I73" i="3" s="1"/>
  <c r="F72" i="3"/>
  <c r="I72" i="3" s="1"/>
  <c r="F71" i="3"/>
  <c r="I71" i="3" s="1"/>
  <c r="H70" i="3"/>
  <c r="G70" i="3"/>
  <c r="E70" i="3"/>
  <c r="D70" i="3"/>
  <c r="F69" i="3"/>
  <c r="I69" i="3" s="1"/>
  <c r="F68" i="3"/>
  <c r="I68" i="3" s="1"/>
  <c r="F67" i="3"/>
  <c r="I67" i="3" s="1"/>
  <c r="F66" i="3"/>
  <c r="I66" i="3" s="1"/>
  <c r="F65" i="3"/>
  <c r="I65" i="3" s="1"/>
  <c r="F64" i="3"/>
  <c r="I64" i="3" s="1"/>
  <c r="F63" i="3"/>
  <c r="I63" i="3" s="1"/>
  <c r="H62" i="3"/>
  <c r="G62" i="3"/>
  <c r="E62" i="3"/>
  <c r="D62" i="3"/>
  <c r="F61" i="3"/>
  <c r="I61" i="3" s="1"/>
  <c r="F60" i="3"/>
  <c r="I60" i="3" s="1"/>
  <c r="F59" i="3"/>
  <c r="I59" i="3" s="1"/>
  <c r="H58" i="3"/>
  <c r="G58" i="3"/>
  <c r="F58" i="3"/>
  <c r="E58" i="3"/>
  <c r="D58" i="3"/>
  <c r="D38" i="3"/>
  <c r="F56" i="3"/>
  <c r="I56" i="3" s="1"/>
  <c r="F55" i="3"/>
  <c r="I55" i="3" s="1"/>
  <c r="F54" i="3"/>
  <c r="I54" i="3" s="1"/>
  <c r="F53" i="3"/>
  <c r="I53" i="3" s="1"/>
  <c r="F52" i="3"/>
  <c r="I52" i="3" s="1"/>
  <c r="F51" i="3"/>
  <c r="I51" i="3" s="1"/>
  <c r="F50" i="3"/>
  <c r="I50" i="3" s="1"/>
  <c r="F49" i="3"/>
  <c r="I49" i="3" s="1"/>
  <c r="H48" i="3"/>
  <c r="G48" i="3"/>
  <c r="E48" i="3"/>
  <c r="D48" i="3"/>
  <c r="F47" i="3"/>
  <c r="I47" i="3" s="1"/>
  <c r="F46" i="3"/>
  <c r="I46" i="3" s="1"/>
  <c r="F45" i="3"/>
  <c r="I45" i="3" s="1"/>
  <c r="F44" i="3"/>
  <c r="I44" i="3" s="1"/>
  <c r="F43" i="3"/>
  <c r="I43" i="3" s="1"/>
  <c r="F42" i="3"/>
  <c r="I42" i="3" s="1"/>
  <c r="F41" i="3"/>
  <c r="I41" i="3" s="1"/>
  <c r="F40" i="3"/>
  <c r="I40" i="3" s="1"/>
  <c r="F39" i="3"/>
  <c r="I39" i="3" s="1"/>
  <c r="I38" i="3" s="1"/>
  <c r="H38" i="3"/>
  <c r="G38" i="3"/>
  <c r="E38" i="3"/>
  <c r="F37" i="3"/>
  <c r="I37" i="3" s="1"/>
  <c r="F36" i="3"/>
  <c r="I36" i="3" s="1"/>
  <c r="F35" i="3"/>
  <c r="I35" i="3" s="1"/>
  <c r="F34" i="3"/>
  <c r="I34" i="3" s="1"/>
  <c r="F33" i="3"/>
  <c r="I33" i="3" s="1"/>
  <c r="F32" i="3"/>
  <c r="I32" i="3" s="1"/>
  <c r="F31" i="3"/>
  <c r="I31" i="3" s="1"/>
  <c r="F30" i="3"/>
  <c r="I30" i="3" s="1"/>
  <c r="F29" i="3"/>
  <c r="I29" i="3" s="1"/>
  <c r="H28" i="3"/>
  <c r="G28" i="3"/>
  <c r="E28" i="3"/>
  <c r="D28" i="3"/>
  <c r="I18" i="3"/>
  <c r="H18" i="3"/>
  <c r="G18" i="3"/>
  <c r="F18" i="3"/>
  <c r="E18" i="3"/>
  <c r="D18" i="3"/>
  <c r="F17" i="3"/>
  <c r="I17" i="3" s="1"/>
  <c r="F16" i="3"/>
  <c r="I16" i="3" s="1"/>
  <c r="F15" i="3"/>
  <c r="I15" i="3" s="1"/>
  <c r="F14" i="3"/>
  <c r="I14" i="3" s="1"/>
  <c r="F13" i="3"/>
  <c r="I13" i="3" s="1"/>
  <c r="F12" i="3"/>
  <c r="I12" i="3" s="1"/>
  <c r="F11" i="3"/>
  <c r="I11" i="3" s="1"/>
  <c r="H10" i="3"/>
  <c r="G10" i="3"/>
  <c r="E10" i="3"/>
  <c r="D10" i="3"/>
  <c r="D82" i="3" s="1"/>
  <c r="F62" i="3" l="1"/>
  <c r="G82" i="3"/>
  <c r="F48" i="3"/>
  <c r="H82" i="3"/>
  <c r="F38" i="3"/>
  <c r="F70" i="3"/>
  <c r="F74" i="3"/>
  <c r="I48" i="3"/>
  <c r="F10" i="3"/>
  <c r="E82" i="3"/>
  <c r="I58" i="3"/>
  <c r="I62" i="3"/>
  <c r="I70" i="3"/>
  <c r="I74" i="3"/>
  <c r="F28" i="3"/>
  <c r="F82" i="3" s="1"/>
  <c r="I28" i="3"/>
  <c r="I10" i="3"/>
  <c r="I82" i="3" l="1"/>
</calcChain>
</file>

<file path=xl/sharedStrings.xml><?xml version="1.0" encoding="utf-8"?>
<sst xmlns="http://schemas.openxmlformats.org/spreadsheetml/2006/main" count="88" uniqueCount="88">
  <si>
    <t>Modificado</t>
  </si>
  <si>
    <t>Devengado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</si>
  <si>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</si>
  <si>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</si>
  <si>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</si>
  <si>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</si>
  <si>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</si>
  <si>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</si>
  <si>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</si>
  <si>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</si>
  <si>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</si>
  <si>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</si>
  <si>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</si>
  <si>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</si>
  <si>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</si>
  <si>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</si>
  <si>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</si>
  <si>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</si>
  <si>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</si>
  <si>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</si>
  <si>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</si>
  <si>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</si>
  <si>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</si>
  <si>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</si>
  <si>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</si>
  <si>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</si>
  <si>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</si>
  <si>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</si>
  <si>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</si>
  <si>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</si>
  <si>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</si>
  <si>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</si>
  <si>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</si>
  <si>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</si>
  <si>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</si>
  <si>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</si>
  <si>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</si>
  <si>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</si>
  <si>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</si>
  <si>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</si>
  <si>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</si>
  <si>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</si>
  <si>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</si>
  <si>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</si>
  <si>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</si>
  <si>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</si>
  <si>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</si>
  <si>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</si>
  <si>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</si>
  <si>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</si>
  <si>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</si>
  <si>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</si>
  <si>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</si>
  <si>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</si>
  <si>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</si>
  <si>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</si>
  <si>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</si>
  <si>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</si>
  <si>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</si>
  <si>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</si>
  <si>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</si>
  <si>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</si>
  <si>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</si>
  <si>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</si>
  <si>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</si>
  <si>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</si>
  <si>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</si>
  <si>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</si>
  <si>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</si>
  <si>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</si>
  <si>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</si>
  <si>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</si>
  <si>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</si>
  <si>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</si>
  <si>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</si>
  <si>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</si>
  <si>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</si>
  <si>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</si>
  <si>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</si>
  <si>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</si>
  <si>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</si>
  <si>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</si>
  <si>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</si>
  <si>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</si>
  <si>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</si>
  <si>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Formato IP-4</t>
  </si>
  <si>
    <t xml:space="preserve">TRIBUNAL DE JUSTICIA ADMINISTRATIVA DEL ESTADO DE GUERRERO </t>
  </si>
  <si>
    <t>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</si>
</sst>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9" fillId="0" borderId="0"/>
    <xf numFmtId="0" fontId="13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4" xfId="2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1" fontId="5" fillId="2" borderId="14" xfId="3" applyNumberFormat="1" applyFont="1" applyFill="1" applyBorder="1" applyAlignment="1" applyProtection="1">
      <alignment horizontal="right"/>
      <protection locked="0"/>
    </xf>
    <xf numFmtId="1" fontId="5" fillId="2" borderId="14" xfId="3" applyNumberFormat="1" applyFont="1" applyFill="1" applyBorder="1" applyAlignment="1">
      <alignment horizontal="right"/>
    </xf>
    <xf numFmtId="0" fontId="7" fillId="0" borderId="9" xfId="2" applyFont="1" applyBorder="1" applyAlignment="1">
      <alignment horizontal="justify" vertical="center" wrapText="1"/>
    </xf>
    <xf numFmtId="0" fontId="7" fillId="0" borderId="11" xfId="2" applyFont="1" applyBorder="1" applyAlignment="1">
      <alignment horizontal="justify" vertical="center" wrapText="1"/>
    </xf>
    <xf numFmtId="0" fontId="3" fillId="0" borderId="5" xfId="2" applyFont="1" applyBorder="1" applyAlignment="1">
      <alignment vertical="center" wrapText="1"/>
    </xf>
    <xf numFmtId="0" fontId="0" fillId="0" borderId="0" xfId="0" applyBorder="1"/>
    <xf numFmtId="0" fontId="3" fillId="0" borderId="15" xfId="2" applyFont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3" fillId="0" borderId="16" xfId="2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17" xfId="2" applyFont="1" applyBorder="1" applyAlignment="1">
      <alignment horizontal="center" vertical="center" wrapText="1"/>
    </xf>
    <xf numFmtId="0" fontId="3" fillId="0" borderId="18" xfId="2" applyFont="1" applyBorder="1" applyAlignment="1">
      <alignment vertical="center" wrapText="1"/>
    </xf>
    <xf numFmtId="37" fontId="2" fillId="3" borderId="12" xfId="1" applyNumberFormat="1" applyFont="1" applyFill="1" applyBorder="1" applyAlignment="1" applyProtection="1">
      <alignment horizontal="center" vertical="center"/>
    </xf>
    <xf numFmtId="37" fontId="2" fillId="3" borderId="12" xfId="1" applyNumberFormat="1" applyFont="1" applyFill="1" applyBorder="1" applyAlignment="1" applyProtection="1">
      <alignment horizontal="center"/>
    </xf>
    <xf numFmtId="37" fontId="2" fillId="3" borderId="12" xfId="1" applyNumberFormat="1" applyFont="1" applyFill="1" applyBorder="1" applyAlignment="1" applyProtection="1">
      <alignment horizontal="center" vertical="center" wrapText="1"/>
    </xf>
    <xf numFmtId="164" fontId="6" fillId="4" borderId="14" xfId="3" applyNumberFormat="1" applyFont="1" applyFill="1" applyBorder="1" applyAlignment="1">
      <alignment horizontal="right"/>
    </xf>
    <xf numFmtId="164" fontId="5" fillId="4" borderId="14" xfId="3" applyNumberFormat="1" applyFont="1" applyFill="1" applyBorder="1" applyAlignment="1" applyProtection="1">
      <alignment horizontal="right"/>
      <protection locked="0"/>
    </xf>
    <xf numFmtId="164" fontId="5" fillId="4" borderId="14" xfId="3" applyNumberFormat="1" applyFont="1" applyFill="1" applyBorder="1" applyAlignment="1">
      <alignment horizontal="right"/>
    </xf>
    <xf numFmtId="164" fontId="5" fillId="4" borderId="13" xfId="3" applyNumberFormat="1" applyFont="1" applyFill="1" applyBorder="1" applyAlignment="1" applyProtection="1">
      <alignment horizontal="right"/>
      <protection locked="0"/>
    </xf>
    <xf numFmtId="164" fontId="5" fillId="4" borderId="13" xfId="3" applyNumberFormat="1" applyFont="1" applyFill="1" applyBorder="1" applyAlignment="1">
      <alignment horizontal="right"/>
    </xf>
    <xf numFmtId="165" fontId="5" fillId="2" borderId="14" xfId="21" applyNumberFormat="1" applyFont="1" applyFill="1" applyBorder="1" applyAlignment="1" applyProtection="1">
      <alignment horizontal="right"/>
      <protection locked="0"/>
    </xf>
    <xf numFmtId="165" fontId="5" fillId="2" borderId="14" xfId="21" applyNumberFormat="1" applyFont="1" applyFill="1" applyBorder="1" applyAlignment="1">
      <alignment horizontal="right"/>
    </xf>
    <xf numFmtId="165" fontId="6" fillId="4" borderId="14" xfId="21" applyNumberFormat="1" applyFont="1" applyFill="1" applyBorder="1" applyAlignment="1">
      <alignment horizontal="right"/>
    </xf>
    <xf numFmtId="165" fontId="5" fillId="4" borderId="14" xfId="21" applyNumberFormat="1" applyFont="1" applyFill="1" applyBorder="1" applyAlignment="1" applyProtection="1">
      <alignment horizontal="right"/>
      <protection locked="0"/>
    </xf>
    <xf numFmtId="165" fontId="15" fillId="4" borderId="14" xfId="21" applyNumberFormat="1" applyFont="1" applyFill="1" applyBorder="1" applyAlignment="1" applyProtection="1">
      <alignment horizontal="right"/>
      <protection locked="0"/>
    </xf>
    <xf numFmtId="0" fontId="5" fillId="4" borderId="14" xfId="21" applyNumberFormat="1" applyFont="1" applyFill="1" applyBorder="1" applyAlignment="1" applyProtection="1">
      <alignment horizontal="right"/>
      <protection locked="0"/>
    </xf>
    <xf numFmtId="165" fontId="6" fillId="4" borderId="13" xfId="21" applyNumberFormat="1" applyFont="1" applyFill="1" applyBorder="1" applyAlignment="1">
      <alignment horizontal="right"/>
    </xf>
    <xf numFmtId="37" fontId="2" fillId="3" borderId="1" xfId="1" applyNumberFormat="1" applyFont="1" applyFill="1" applyBorder="1" applyAlignment="1" applyProtection="1">
      <alignment horizontal="center"/>
    </xf>
    <xf numFmtId="37" fontId="2" fillId="3" borderId="2" xfId="1" applyNumberFormat="1" applyFont="1" applyFill="1" applyBorder="1" applyAlignment="1" applyProtection="1">
      <alignment horizontal="center"/>
    </xf>
    <xf numFmtId="37" fontId="2" fillId="3" borderId="3" xfId="1" applyNumberFormat="1" applyFont="1" applyFill="1" applyBorder="1" applyAlignment="1" applyProtection="1">
      <alignment horizontal="center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0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3" borderId="7" xfId="1" applyNumberFormat="1" applyFont="1" applyFill="1" applyBorder="1" applyAlignment="1" applyProtection="1">
      <alignment horizontal="center"/>
    </xf>
    <xf numFmtId="37" fontId="2" fillId="3" borderId="8" xfId="1" applyNumberFormat="1" applyFont="1" applyFill="1" applyBorder="1" applyAlignment="1" applyProtection="1">
      <alignment horizontal="center"/>
    </xf>
    <xf numFmtId="37" fontId="2" fillId="3" borderId="1" xfId="1" applyNumberFormat="1" applyFont="1" applyFill="1" applyBorder="1" applyAlignment="1" applyProtection="1">
      <alignment horizontal="center" vertical="center" wrapText="1"/>
    </xf>
    <xf numFmtId="37" fontId="2" fillId="3" borderId="3" xfId="1" applyNumberFormat="1" applyFont="1" applyFill="1" applyBorder="1" applyAlignment="1" applyProtection="1">
      <alignment horizontal="center" vertical="center"/>
    </xf>
    <xf numFmtId="37" fontId="2" fillId="3" borderId="4" xfId="1" applyNumberFormat="1" applyFont="1" applyFill="1" applyBorder="1" applyAlignment="1" applyProtection="1">
      <alignment horizontal="center" vertical="center"/>
    </xf>
    <xf numFmtId="37" fontId="2" fillId="3" borderId="5" xfId="1" applyNumberFormat="1" applyFont="1" applyFill="1" applyBorder="1" applyAlignment="1" applyProtection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/>
    </xf>
    <xf numFmtId="37" fontId="2" fillId="3" borderId="10" xfId="1" applyNumberFormat="1" applyFont="1" applyFill="1" applyBorder="1" applyAlignment="1" applyProtection="1">
      <alignment horizontal="center"/>
    </xf>
    <xf numFmtId="37" fontId="2" fillId="3" borderId="11" xfId="1" applyNumberFormat="1" applyFont="1" applyFill="1" applyBorder="1" applyAlignment="1" applyProtection="1">
      <alignment horizontal="center"/>
    </xf>
    <xf numFmtId="37" fontId="2" fillId="3" borderId="12" xfId="1" applyNumberFormat="1" applyFont="1" applyFill="1" applyBorder="1" applyAlignment="1" applyProtection="1">
      <alignment horizontal="center" vertical="center" wrapText="1"/>
    </xf>
    <xf numFmtId="0" fontId="8" fillId="0" borderId="4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 wrapText="1"/>
    </xf>
  </cellXfs>
  <cellStyles count="22">
    <cellStyle name="Millares" xfId="21" builtinId="3"/>
    <cellStyle name="Millares 2 2" xfId="15" xr:uid="{00000000-0005-0000-0000-000001000000}"/>
    <cellStyle name="Millares 2 3" xfId="3" xr:uid="{00000000-0005-0000-0000-000002000000}"/>
    <cellStyle name="Millares 5" xfId="1" xr:uid="{00000000-0005-0000-0000-000003000000}"/>
    <cellStyle name="Moneda 2 2" xfId="9" xr:uid="{00000000-0005-0000-0000-000004000000}"/>
    <cellStyle name="Normal" xfId="0" builtinId="0"/>
    <cellStyle name="Normal 10" xfId="2" xr:uid="{00000000-0005-0000-0000-000006000000}"/>
    <cellStyle name="Normal 15" xfId="6" xr:uid="{00000000-0005-0000-0000-000007000000}"/>
    <cellStyle name="Normal 2" xfId="11" xr:uid="{00000000-0005-0000-0000-000008000000}"/>
    <cellStyle name="Normal 2 2" xfId="7" xr:uid="{00000000-0005-0000-0000-000009000000}"/>
    <cellStyle name="Normal 3" xfId="12" xr:uid="{00000000-0005-0000-0000-00000A000000}"/>
    <cellStyle name="Normal 3 2" xfId="17" xr:uid="{00000000-0005-0000-0000-00000B000000}"/>
    <cellStyle name="Normal 4" xfId="13" xr:uid="{00000000-0005-0000-0000-00000C000000}"/>
    <cellStyle name="Normal 6 3 2 2" xfId="16" xr:uid="{00000000-0005-0000-0000-00000D000000}"/>
    <cellStyle name="Normal 6 4" xfId="5" xr:uid="{00000000-0005-0000-0000-00000E000000}"/>
    <cellStyle name="Normal 6 4 2" xfId="18" xr:uid="{00000000-0005-0000-0000-00000F000000}"/>
    <cellStyle name="Normal 7 2" xfId="8" xr:uid="{00000000-0005-0000-0000-000010000000}"/>
    <cellStyle name="Normal 7 2 2" xfId="19" xr:uid="{00000000-0005-0000-0000-000011000000}"/>
    <cellStyle name="Normal 7 3 2" xfId="14" xr:uid="{00000000-0005-0000-0000-000012000000}"/>
    <cellStyle name="Normal 7 4" xfId="20" xr:uid="{00000000-0005-0000-0000-000013000000}"/>
    <cellStyle name="Normal 9 3" xfId="4" xr:uid="{00000000-0005-0000-0000-000014000000}"/>
    <cellStyle name="Porcentual 2" xfId="1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84</xdr:row>
      <xdr:rowOff>0</xdr:rowOff>
    </xdr:from>
    <xdr:to>
      <xdr:col>2</xdr:col>
      <xdr:colOff>1400175</xdr:colOff>
      <xdr:row>90</xdr:row>
      <xdr:rowOff>26377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28600" y="18840450"/>
          <a:ext cx="1762125" cy="1169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Elaborado por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LC. Ana Isabel Alcaraz Espino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Jefa del Departamento de Recursos Humanos y Financieros 	</a:t>
          </a:r>
        </a:p>
      </xdr:txBody>
    </xdr:sp>
    <xdr:clientData/>
  </xdr:twoCellAnchor>
  <xdr:twoCellAnchor>
    <xdr:from>
      <xdr:col>2</xdr:col>
      <xdr:colOff>1647825</xdr:colOff>
      <xdr:row>83</xdr:row>
      <xdr:rowOff>180975</xdr:rowOff>
    </xdr:from>
    <xdr:to>
      <xdr:col>4</xdr:col>
      <xdr:colOff>281354</xdr:colOff>
      <xdr:row>90</xdr:row>
      <xdr:rowOff>84992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238375" y="18830925"/>
          <a:ext cx="1881554" cy="1237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Revisado por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Lic. Sergio Rogelio Díaz Ceballos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Director Administrativo</a:t>
          </a:r>
        </a:p>
      </xdr:txBody>
    </xdr:sp>
    <xdr:clientData/>
  </xdr:twoCellAnchor>
  <xdr:twoCellAnchor>
    <xdr:from>
      <xdr:col>4</xdr:col>
      <xdr:colOff>428625</xdr:colOff>
      <xdr:row>83</xdr:row>
      <xdr:rowOff>161925</xdr:rowOff>
    </xdr:from>
    <xdr:to>
      <xdr:col>6</xdr:col>
      <xdr:colOff>737088</xdr:colOff>
      <xdr:row>89</xdr:row>
      <xdr:rowOff>109904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4267200" y="18811875"/>
          <a:ext cx="2070588" cy="1090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Aprobado por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Mag. Olimpia María Azucena Godínez Viveros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Magistrada Presidente</a:t>
          </a:r>
        </a:p>
      </xdr:txBody>
    </xdr:sp>
    <xdr:clientData/>
  </xdr:twoCellAnchor>
  <xdr:twoCellAnchor>
    <xdr:from>
      <xdr:col>7</xdr:col>
      <xdr:colOff>76200</xdr:colOff>
      <xdr:row>83</xdr:row>
      <xdr:rowOff>152400</xdr:rowOff>
    </xdr:from>
    <xdr:to>
      <xdr:col>9</xdr:col>
      <xdr:colOff>34406</xdr:colOff>
      <xdr:row>87</xdr:row>
      <xdr:rowOff>99484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48425" y="18802350"/>
          <a:ext cx="1510781" cy="709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Contralor Interno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y/o Comisario</a:t>
          </a:r>
        </a:p>
      </xdr:txBody>
    </xdr:sp>
    <xdr:clientData/>
  </xdr:twoCellAnchor>
  <xdr:twoCellAnchor>
    <xdr:from>
      <xdr:col>1</xdr:col>
      <xdr:colOff>247649</xdr:colOff>
      <xdr:row>2</xdr:row>
      <xdr:rowOff>0</xdr:rowOff>
    </xdr:from>
    <xdr:to>
      <xdr:col>2</xdr:col>
      <xdr:colOff>733424</xdr:colOff>
      <xdr:row>5</xdr:row>
      <xdr:rowOff>189883</xdr:rowOff>
    </xdr:to>
    <xdr:pic>
      <xdr:nvPicPr>
        <xdr:cNvPr id="6" name="Imagen 7" descr="LOGO TJA">
          <a:extLst>
            <a:ext uri="{FF2B5EF4-FFF2-40B4-BE49-F238E27FC236}">
              <a16:creationId xmlns:a16="http://schemas.microsoft.com/office/drawing/2014/main" id="{B6D75A69-9570-442A-8BA5-E060BBCFF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9" y="381000"/>
          <a:ext cx="847725" cy="761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82"/>
  <sheetViews>
    <sheetView showGridLines="0" tabSelected="1" zoomScaleNormal="100" workbookViewId="0">
      <selection activeCell="D23" sqref="D23"/>
    </sheetView>
  </sheetViews>
  <sheetFormatPr baseColWidth="10" defaultRowHeight="15" x14ac:dyDescent="0.25"/>
  <cols>
    <col min="1" max="1" width="3.42578125" customWidth="1"/>
    <col min="2" max="2" width="5.42578125" customWidth="1"/>
    <col min="3" max="3" width="37.140625" customWidth="1"/>
    <col min="4" max="4" width="11.85546875" customWidth="1"/>
    <col min="5" max="5" width="14.42578125" customWidth="1"/>
    <col min="6" max="6" width="12" customWidth="1"/>
    <col min="7" max="7" width="11.5703125" customWidth="1"/>
    <col min="8" max="8" width="11.140625" customWidth="1"/>
    <col min="9" max="9" width="13.28515625" customWidth="1"/>
  </cols>
  <sheetData>
    <row r="2" spans="2:9" x14ac:dyDescent="0.25">
      <c r="I2" s="13" t="s">
        <v>85</v>
      </c>
    </row>
    <row r="3" spans="2:9" x14ac:dyDescent="0.25">
      <c r="B3" s="31" t="s">
        <v>86</v>
      </c>
      <c r="C3" s="32"/>
      <c r="D3" s="32"/>
      <c r="E3" s="32"/>
      <c r="F3" s="32"/>
      <c r="G3" s="32"/>
      <c r="H3" s="32"/>
      <c r="I3" s="33"/>
    </row>
    <row r="4" spans="2:9" x14ac:dyDescent="0.25">
      <c r="B4" s="34" t="s">
        <v>2</v>
      </c>
      <c r="C4" s="35"/>
      <c r="D4" s="35"/>
      <c r="E4" s="35"/>
      <c r="F4" s="35"/>
      <c r="G4" s="35"/>
      <c r="H4" s="35"/>
      <c r="I4" s="36"/>
    </row>
    <row r="5" spans="2:9" x14ac:dyDescent="0.25">
      <c r="B5" s="34" t="s">
        <v>3</v>
      </c>
      <c r="C5" s="35"/>
      <c r="D5" s="35"/>
      <c r="E5" s="35"/>
      <c r="F5" s="35"/>
      <c r="G5" s="35"/>
      <c r="H5" s="35"/>
      <c r="I5" s="36"/>
    </row>
    <row r="6" spans="2:9" x14ac:dyDescent="0.25">
      <c r="B6" s="37" t="s">
        <v>87</v>
      </c>
      <c r="C6" s="38"/>
      <c r="D6" s="38"/>
      <c r="E6" s="38"/>
      <c r="F6" s="38"/>
      <c r="G6" s="38"/>
      <c r="H6" s="38"/>
      <c r="I6" s="39"/>
    </row>
    <row r="7" spans="2:9" x14ac:dyDescent="0.25">
      <c r="B7" s="40" t="s">
        <v>4</v>
      </c>
      <c r="C7" s="41"/>
      <c r="D7" s="46" t="s">
        <v>5</v>
      </c>
      <c r="E7" s="47"/>
      <c r="F7" s="47"/>
      <c r="G7" s="47"/>
      <c r="H7" s="48"/>
      <c r="I7" s="49" t="s">
        <v>6</v>
      </c>
    </row>
    <row r="8" spans="2:9" ht="24" x14ac:dyDescent="0.25">
      <c r="B8" s="42"/>
      <c r="C8" s="43"/>
      <c r="D8" s="16" t="s">
        <v>7</v>
      </c>
      <c r="E8" s="18" t="s">
        <v>8</v>
      </c>
      <c r="F8" s="16" t="s">
        <v>0</v>
      </c>
      <c r="G8" s="16" t="s">
        <v>1</v>
      </c>
      <c r="H8" s="16" t="s">
        <v>9</v>
      </c>
      <c r="I8" s="49"/>
    </row>
    <row r="9" spans="2:9" x14ac:dyDescent="0.25">
      <c r="B9" s="44"/>
      <c r="C9" s="45"/>
      <c r="D9" s="17">
        <v>1</v>
      </c>
      <c r="E9" s="17">
        <v>2</v>
      </c>
      <c r="F9" s="17" t="s">
        <v>10</v>
      </c>
      <c r="G9" s="17">
        <v>4</v>
      </c>
      <c r="H9" s="17">
        <v>5</v>
      </c>
      <c r="I9" s="17" t="s">
        <v>11</v>
      </c>
    </row>
    <row r="10" spans="2:9" ht="13.5" customHeight="1" x14ac:dyDescent="0.25">
      <c r="B10" s="50" t="s">
        <v>12</v>
      </c>
      <c r="C10" s="51"/>
      <c r="D10" s="19">
        <f t="shared" ref="D10:I10" si="0">SUM(D11:D17)</f>
        <v>83283764.699999988</v>
      </c>
      <c r="E10" s="19">
        <f t="shared" si="0"/>
        <v>41624.950000000004</v>
      </c>
      <c r="F10" s="19">
        <f t="shared" si="0"/>
        <v>83325389.649999991</v>
      </c>
      <c r="G10" s="19">
        <f t="shared" si="0"/>
        <v>30904522.879999999</v>
      </c>
      <c r="H10" s="19">
        <f t="shared" si="0"/>
        <v>29595024.800000001</v>
      </c>
      <c r="I10" s="19">
        <f t="shared" si="0"/>
        <v>52420866.769999988</v>
      </c>
    </row>
    <row r="11" spans="2:9" ht="25.5" customHeight="1" x14ac:dyDescent="0.25">
      <c r="B11" s="1"/>
      <c r="C11" s="2" t="s">
        <v>13</v>
      </c>
      <c r="D11" s="20">
        <v>17217411.91</v>
      </c>
      <c r="E11" s="20">
        <v>0</v>
      </c>
      <c r="F11" s="21">
        <f t="shared" ref="F11:F17" si="1">D11+E11</f>
        <v>17217411.91</v>
      </c>
      <c r="G11" s="20">
        <v>8055258.9400000004</v>
      </c>
      <c r="H11" s="20">
        <v>8055258.9400000004</v>
      </c>
      <c r="I11" s="21">
        <f t="shared" ref="I11:I17" si="2">F11-G11</f>
        <v>9162152.9699999988</v>
      </c>
    </row>
    <row r="12" spans="2:9" ht="25.5" customHeight="1" x14ac:dyDescent="0.25">
      <c r="B12" s="1"/>
      <c r="C12" s="2" t="s">
        <v>14</v>
      </c>
      <c r="D12" s="20">
        <v>0</v>
      </c>
      <c r="E12" s="20">
        <v>0</v>
      </c>
      <c r="F12" s="21">
        <f t="shared" si="1"/>
        <v>0</v>
      </c>
      <c r="G12" s="20">
        <v>0</v>
      </c>
      <c r="H12" s="20">
        <v>0</v>
      </c>
      <c r="I12" s="21">
        <f t="shared" si="2"/>
        <v>0</v>
      </c>
    </row>
    <row r="13" spans="2:9" ht="16.5" customHeight="1" x14ac:dyDescent="0.25">
      <c r="B13" s="1"/>
      <c r="C13" s="2" t="s">
        <v>15</v>
      </c>
      <c r="D13" s="20">
        <v>35891928.299999997</v>
      </c>
      <c r="E13" s="20">
        <v>0</v>
      </c>
      <c r="F13" s="21">
        <f t="shared" si="1"/>
        <v>35891928.299999997</v>
      </c>
      <c r="G13" s="20">
        <v>10476665.810000001</v>
      </c>
      <c r="H13" s="20">
        <v>10476665.810000001</v>
      </c>
      <c r="I13" s="21">
        <f t="shared" si="2"/>
        <v>25415262.489999995</v>
      </c>
    </row>
    <row r="14" spans="2:9" ht="12.75" customHeight="1" x14ac:dyDescent="0.25">
      <c r="B14" s="1"/>
      <c r="C14" s="2" t="s">
        <v>16</v>
      </c>
      <c r="D14" s="20">
        <v>5566524.8399999999</v>
      </c>
      <c r="E14" s="20">
        <v>0</v>
      </c>
      <c r="F14" s="21">
        <f t="shared" si="1"/>
        <v>5566524.8399999999</v>
      </c>
      <c r="G14" s="20">
        <v>2365224.54</v>
      </c>
      <c r="H14" s="20">
        <v>1670916.25</v>
      </c>
      <c r="I14" s="21">
        <f t="shared" si="2"/>
        <v>3201300.3</v>
      </c>
    </row>
    <row r="15" spans="2:9" ht="13.5" customHeight="1" x14ac:dyDescent="0.25">
      <c r="B15" s="1"/>
      <c r="C15" s="2" t="s">
        <v>17</v>
      </c>
      <c r="D15" s="20">
        <v>22637122.550000001</v>
      </c>
      <c r="E15" s="20">
        <v>0</v>
      </c>
      <c r="F15" s="21">
        <f t="shared" si="1"/>
        <v>22637122.550000001</v>
      </c>
      <c r="G15" s="20">
        <v>10007373.59</v>
      </c>
      <c r="H15" s="20">
        <v>9392183.8000000007</v>
      </c>
      <c r="I15" s="21">
        <f t="shared" si="2"/>
        <v>12629748.960000001</v>
      </c>
    </row>
    <row r="16" spans="2:9" x14ac:dyDescent="0.25">
      <c r="B16" s="1"/>
      <c r="C16" s="2" t="s">
        <v>18</v>
      </c>
      <c r="D16" s="20">
        <v>649004.78</v>
      </c>
      <c r="E16" s="20">
        <v>6702.94</v>
      </c>
      <c r="F16" s="21">
        <f t="shared" si="1"/>
        <v>655707.72</v>
      </c>
      <c r="G16" s="20">
        <v>0</v>
      </c>
      <c r="H16" s="20">
        <v>0</v>
      </c>
      <c r="I16" s="21">
        <f t="shared" si="2"/>
        <v>655707.72</v>
      </c>
    </row>
    <row r="17" spans="2:9" ht="13.5" customHeight="1" x14ac:dyDescent="0.25">
      <c r="B17" s="1"/>
      <c r="C17" s="2" t="s">
        <v>19</v>
      </c>
      <c r="D17" s="20">
        <v>1321772.32</v>
      </c>
      <c r="E17" s="20">
        <v>34922.01</v>
      </c>
      <c r="F17" s="21">
        <f t="shared" si="1"/>
        <v>1356694.33</v>
      </c>
      <c r="G17" s="20">
        <v>0</v>
      </c>
      <c r="H17" s="20">
        <v>0</v>
      </c>
      <c r="I17" s="21">
        <f t="shared" si="2"/>
        <v>1356694.33</v>
      </c>
    </row>
    <row r="18" spans="2:9" x14ac:dyDescent="0.25">
      <c r="B18" s="50" t="s">
        <v>20</v>
      </c>
      <c r="C18" s="51"/>
      <c r="D18" s="19">
        <f t="shared" ref="D18:I18" si="3">SUM(D19:D27)</f>
        <v>5891661.8799999999</v>
      </c>
      <c r="E18" s="19">
        <f t="shared" si="3"/>
        <v>7532.7000000000007</v>
      </c>
      <c r="F18" s="19">
        <f t="shared" si="3"/>
        <v>5899194.580000001</v>
      </c>
      <c r="G18" s="19">
        <f t="shared" si="3"/>
        <v>335869.55</v>
      </c>
      <c r="H18" s="19">
        <f t="shared" si="3"/>
        <v>333847.77</v>
      </c>
      <c r="I18" s="19">
        <f t="shared" si="3"/>
        <v>5563325.0300000003</v>
      </c>
    </row>
    <row r="19" spans="2:9" ht="25.5" customHeight="1" x14ac:dyDescent="0.25">
      <c r="B19" s="1"/>
      <c r="C19" s="2" t="s">
        <v>21</v>
      </c>
      <c r="D19" s="24">
        <v>4840915.32</v>
      </c>
      <c r="E19" s="24">
        <v>-5783.21</v>
      </c>
      <c r="F19" s="25">
        <v>4835132.1100000003</v>
      </c>
      <c r="G19" s="24">
        <v>209297.5</v>
      </c>
      <c r="H19" s="24">
        <v>207275.72</v>
      </c>
      <c r="I19" s="25">
        <v>4625834.6100000003</v>
      </c>
    </row>
    <row r="20" spans="2:9" ht="16.5" customHeight="1" x14ac:dyDescent="0.25">
      <c r="B20" s="1"/>
      <c r="C20" s="2" t="s">
        <v>22</v>
      </c>
      <c r="D20" s="24">
        <v>180000</v>
      </c>
      <c r="E20" s="24">
        <v>3371.9</v>
      </c>
      <c r="F20" s="25">
        <v>183371.9</v>
      </c>
      <c r="G20" s="24">
        <v>31824.87</v>
      </c>
      <c r="H20" s="24">
        <v>31824.87</v>
      </c>
      <c r="I20" s="25">
        <v>151547.03</v>
      </c>
    </row>
    <row r="21" spans="2:9" ht="30" customHeight="1" x14ac:dyDescent="0.25">
      <c r="B21" s="1"/>
      <c r="C21" s="2" t="s">
        <v>23</v>
      </c>
      <c r="D21" s="3">
        <v>0</v>
      </c>
      <c r="E21" s="3">
        <v>0</v>
      </c>
      <c r="F21" s="4">
        <v>0</v>
      </c>
      <c r="G21" s="3">
        <v>0</v>
      </c>
      <c r="H21" s="3">
        <v>0</v>
      </c>
      <c r="I21" s="4">
        <v>0</v>
      </c>
    </row>
    <row r="22" spans="2:9" ht="28.5" customHeight="1" x14ac:dyDescent="0.25">
      <c r="B22" s="1"/>
      <c r="C22" s="2" t="s">
        <v>24</v>
      </c>
      <c r="D22" s="24">
        <v>264900</v>
      </c>
      <c r="E22" s="24">
        <v>4670.21</v>
      </c>
      <c r="F22" s="25">
        <v>269570.21000000002</v>
      </c>
      <c r="G22" s="24">
        <v>17913.68</v>
      </c>
      <c r="H22" s="24">
        <v>17913.68</v>
      </c>
      <c r="I22" s="25">
        <v>251656.53000000003</v>
      </c>
    </row>
    <row r="23" spans="2:9" ht="25.5" customHeight="1" x14ac:dyDescent="0.25">
      <c r="B23" s="1"/>
      <c r="C23" s="2" t="s">
        <v>25</v>
      </c>
      <c r="D23" s="3">
        <v>0</v>
      </c>
      <c r="E23" s="24">
        <v>15426.8</v>
      </c>
      <c r="F23" s="25">
        <v>15426.8</v>
      </c>
      <c r="G23" s="24">
        <v>15426.8</v>
      </c>
      <c r="H23" s="24">
        <v>15426.8</v>
      </c>
      <c r="I23" s="4">
        <v>0</v>
      </c>
    </row>
    <row r="24" spans="2:9" ht="18" customHeight="1" x14ac:dyDescent="0.25">
      <c r="B24" s="1"/>
      <c r="C24" s="2" t="s">
        <v>26</v>
      </c>
      <c r="D24" s="24">
        <v>226846.56</v>
      </c>
      <c r="E24" s="24">
        <v>3874.8</v>
      </c>
      <c r="F24" s="25">
        <v>230721.36</v>
      </c>
      <c r="G24" s="24">
        <v>51490.879999999997</v>
      </c>
      <c r="H24" s="24">
        <v>51490.879999999997</v>
      </c>
      <c r="I24" s="4">
        <v>179230.47999999998</v>
      </c>
    </row>
    <row r="25" spans="2:9" ht="23.25" customHeight="1" x14ac:dyDescent="0.25">
      <c r="B25" s="1"/>
      <c r="C25" s="2" t="s">
        <v>27</v>
      </c>
      <c r="D25" s="24">
        <v>91000</v>
      </c>
      <c r="E25" s="3">
        <v>-15426.8</v>
      </c>
      <c r="F25" s="25">
        <v>75573.2</v>
      </c>
      <c r="G25" s="3">
        <v>0</v>
      </c>
      <c r="H25" s="3">
        <v>0</v>
      </c>
      <c r="I25" s="25">
        <v>75573.2</v>
      </c>
    </row>
    <row r="26" spans="2:9" ht="18" customHeight="1" x14ac:dyDescent="0.25">
      <c r="B26" s="1"/>
      <c r="C26" s="2" t="s">
        <v>28</v>
      </c>
      <c r="D26" s="24">
        <v>12000</v>
      </c>
      <c r="E26" s="3">
        <v>0</v>
      </c>
      <c r="F26" s="25">
        <v>12000</v>
      </c>
      <c r="G26" s="3">
        <v>0</v>
      </c>
      <c r="H26" s="3">
        <v>0</v>
      </c>
      <c r="I26" s="25">
        <v>12000</v>
      </c>
    </row>
    <row r="27" spans="2:9" ht="24" customHeight="1" x14ac:dyDescent="0.25">
      <c r="B27" s="1"/>
      <c r="C27" s="2" t="s">
        <v>29</v>
      </c>
      <c r="D27" s="24">
        <v>276000</v>
      </c>
      <c r="E27" s="24">
        <v>1399</v>
      </c>
      <c r="F27" s="4">
        <v>277399</v>
      </c>
      <c r="G27" s="3">
        <v>9915.82</v>
      </c>
      <c r="H27" s="3">
        <v>9915.82</v>
      </c>
      <c r="I27" s="4">
        <v>267483.18</v>
      </c>
    </row>
    <row r="28" spans="2:9" x14ac:dyDescent="0.25">
      <c r="B28" s="50" t="s">
        <v>30</v>
      </c>
      <c r="C28" s="51"/>
      <c r="D28" s="26">
        <f t="shared" ref="D28:I28" si="4">SUM(D29:D37)</f>
        <v>9371773.4600000009</v>
      </c>
      <c r="E28" s="26">
        <f t="shared" si="4"/>
        <v>30328.68</v>
      </c>
      <c r="F28" s="19">
        <f t="shared" si="4"/>
        <v>9402102.1399999987</v>
      </c>
      <c r="G28" s="19">
        <f t="shared" si="4"/>
        <v>2195401.63</v>
      </c>
      <c r="H28" s="19">
        <f t="shared" si="4"/>
        <v>2022341.63</v>
      </c>
      <c r="I28" s="19">
        <f t="shared" si="4"/>
        <v>7206700.5099999998</v>
      </c>
    </row>
    <row r="29" spans="2:9" ht="15.75" customHeight="1" x14ac:dyDescent="0.25">
      <c r="B29" s="1"/>
      <c r="C29" s="2" t="s">
        <v>31</v>
      </c>
      <c r="D29" s="27">
        <v>1907639.64</v>
      </c>
      <c r="E29" s="27">
        <v>729.39</v>
      </c>
      <c r="F29" s="21">
        <f t="shared" ref="F29:F37" si="5">D29+E29</f>
        <v>1908369.0299999998</v>
      </c>
      <c r="G29" s="20">
        <v>142806.73000000001</v>
      </c>
      <c r="H29" s="20">
        <v>142806.73000000001</v>
      </c>
      <c r="I29" s="21">
        <f t="shared" ref="I29:I37" si="6">F29-G29</f>
        <v>1765562.2999999998</v>
      </c>
    </row>
    <row r="30" spans="2:9" ht="15" customHeight="1" x14ac:dyDescent="0.25">
      <c r="B30" s="1"/>
      <c r="C30" s="2" t="s">
        <v>32</v>
      </c>
      <c r="D30" s="27">
        <v>1035637.2</v>
      </c>
      <c r="E30" s="27">
        <v>2693.6</v>
      </c>
      <c r="F30" s="21">
        <f t="shared" si="5"/>
        <v>1038330.7999999999</v>
      </c>
      <c r="G30" s="20">
        <v>426883.9</v>
      </c>
      <c r="H30" s="20">
        <v>392083.9</v>
      </c>
      <c r="I30" s="21">
        <f t="shared" si="6"/>
        <v>611446.89999999991</v>
      </c>
    </row>
    <row r="31" spans="2:9" ht="24" customHeight="1" x14ac:dyDescent="0.25">
      <c r="B31" s="1"/>
      <c r="C31" s="2" t="s">
        <v>33</v>
      </c>
      <c r="D31" s="27">
        <v>974125.56</v>
      </c>
      <c r="E31" s="28">
        <v>-13936.91</v>
      </c>
      <c r="F31" s="21">
        <f t="shared" si="5"/>
        <v>960188.65</v>
      </c>
      <c r="G31" s="20">
        <v>348022.82</v>
      </c>
      <c r="H31" s="20">
        <v>348022.82</v>
      </c>
      <c r="I31" s="21">
        <f t="shared" si="6"/>
        <v>612165.83000000007</v>
      </c>
    </row>
    <row r="32" spans="2:9" ht="25.5" customHeight="1" x14ac:dyDescent="0.25">
      <c r="B32" s="1"/>
      <c r="C32" s="2" t="s">
        <v>34</v>
      </c>
      <c r="D32" s="27">
        <v>90000</v>
      </c>
      <c r="E32" s="27">
        <v>25851.39</v>
      </c>
      <c r="F32" s="21">
        <f t="shared" si="5"/>
        <v>115851.39</v>
      </c>
      <c r="G32" s="20">
        <v>9301.11</v>
      </c>
      <c r="H32" s="20">
        <v>9301.11</v>
      </c>
      <c r="I32" s="21">
        <f t="shared" si="6"/>
        <v>106550.28</v>
      </c>
    </row>
    <row r="33" spans="1:12" ht="26.25" customHeight="1" x14ac:dyDescent="0.25">
      <c r="B33" s="1"/>
      <c r="C33" s="2" t="s">
        <v>35</v>
      </c>
      <c r="D33" s="27">
        <v>794800</v>
      </c>
      <c r="E33" s="27">
        <v>5500</v>
      </c>
      <c r="F33" s="21">
        <f t="shared" si="5"/>
        <v>800300</v>
      </c>
      <c r="G33" s="20">
        <v>308029.25</v>
      </c>
      <c r="H33" s="20">
        <v>304549.25</v>
      </c>
      <c r="I33" s="21">
        <f t="shared" si="6"/>
        <v>492270.75</v>
      </c>
    </row>
    <row r="34" spans="1:12" ht="24" customHeight="1" x14ac:dyDescent="0.25">
      <c r="B34" s="1"/>
      <c r="C34" s="2" t="s">
        <v>36</v>
      </c>
      <c r="D34" s="27">
        <v>78000</v>
      </c>
      <c r="E34" s="27">
        <v>5340</v>
      </c>
      <c r="F34" s="21">
        <f t="shared" si="5"/>
        <v>83340</v>
      </c>
      <c r="G34" s="20">
        <v>9210</v>
      </c>
      <c r="H34" s="20">
        <v>9210</v>
      </c>
      <c r="I34" s="21">
        <f t="shared" si="6"/>
        <v>74130</v>
      </c>
    </row>
    <row r="35" spans="1:12" ht="16.5" customHeight="1" x14ac:dyDescent="0.25">
      <c r="B35" s="1"/>
      <c r="C35" s="2" t="s">
        <v>37</v>
      </c>
      <c r="D35" s="27">
        <v>1242000</v>
      </c>
      <c r="E35" s="27">
        <v>1026.21</v>
      </c>
      <c r="F35" s="21">
        <f t="shared" si="5"/>
        <v>1243026.21</v>
      </c>
      <c r="G35" s="20">
        <v>140775.38</v>
      </c>
      <c r="H35" s="20">
        <v>140775.38</v>
      </c>
      <c r="I35" s="21">
        <f t="shared" si="6"/>
        <v>1102250.83</v>
      </c>
    </row>
    <row r="36" spans="1:12" ht="15" customHeight="1" x14ac:dyDescent="0.25">
      <c r="B36" s="1"/>
      <c r="C36" s="2" t="s">
        <v>38</v>
      </c>
      <c r="D36" s="27">
        <v>1084840.06</v>
      </c>
      <c r="E36" s="29">
        <v>0</v>
      </c>
      <c r="F36" s="21">
        <f t="shared" si="5"/>
        <v>1084840.06</v>
      </c>
      <c r="G36" s="20">
        <v>3272</v>
      </c>
      <c r="H36" s="20">
        <v>3272</v>
      </c>
      <c r="I36" s="21">
        <f t="shared" si="6"/>
        <v>1081568.06</v>
      </c>
    </row>
    <row r="37" spans="1:12" ht="15" customHeight="1" x14ac:dyDescent="0.25">
      <c r="B37" s="1"/>
      <c r="C37" s="2" t="s">
        <v>39</v>
      </c>
      <c r="D37" s="27">
        <v>2164731</v>
      </c>
      <c r="E37" s="27">
        <v>3125</v>
      </c>
      <c r="F37" s="21">
        <f t="shared" si="5"/>
        <v>2167856</v>
      </c>
      <c r="G37" s="20">
        <v>807100.44</v>
      </c>
      <c r="H37" s="20">
        <v>672320.44</v>
      </c>
      <c r="I37" s="21">
        <f t="shared" si="6"/>
        <v>1360755.56</v>
      </c>
    </row>
    <row r="38" spans="1:12" ht="24" customHeight="1" x14ac:dyDescent="0.25">
      <c r="B38" s="50" t="s">
        <v>40</v>
      </c>
      <c r="C38" s="51"/>
      <c r="D38" s="19">
        <f>SUM(D39:D47)</f>
        <v>0</v>
      </c>
      <c r="E38" s="19">
        <f t="shared" ref="E38:I38" si="7">SUM(E39:E47)</f>
        <v>0</v>
      </c>
      <c r="F38" s="19">
        <f t="shared" si="7"/>
        <v>0</v>
      </c>
      <c r="G38" s="19">
        <f t="shared" si="7"/>
        <v>0</v>
      </c>
      <c r="H38" s="19">
        <f t="shared" si="7"/>
        <v>0</v>
      </c>
      <c r="I38" s="19">
        <f t="shared" si="7"/>
        <v>0</v>
      </c>
    </row>
    <row r="39" spans="1:12" ht="27.75" customHeight="1" x14ac:dyDescent="0.25">
      <c r="B39" s="1"/>
      <c r="C39" s="2" t="s">
        <v>41</v>
      </c>
      <c r="D39" s="20">
        <v>0</v>
      </c>
      <c r="E39" s="20">
        <v>0</v>
      </c>
      <c r="F39" s="21">
        <f t="shared" ref="F39:F47" si="8">D39+E39</f>
        <v>0</v>
      </c>
      <c r="G39" s="20">
        <v>0</v>
      </c>
      <c r="H39" s="20">
        <v>0</v>
      </c>
      <c r="I39" s="21">
        <f t="shared" ref="I39:I47" si="9">F39-G39</f>
        <v>0</v>
      </c>
    </row>
    <row r="40" spans="1:12" ht="14.25" customHeight="1" x14ac:dyDescent="0.25">
      <c r="B40" s="1"/>
      <c r="C40" s="2" t="s">
        <v>42</v>
      </c>
      <c r="D40" s="20">
        <v>0</v>
      </c>
      <c r="E40" s="20">
        <v>0</v>
      </c>
      <c r="F40" s="21">
        <f t="shared" si="8"/>
        <v>0</v>
      </c>
      <c r="G40" s="20">
        <v>0</v>
      </c>
      <c r="H40" s="20">
        <v>0</v>
      </c>
      <c r="I40" s="21">
        <f t="shared" si="9"/>
        <v>0</v>
      </c>
    </row>
    <row r="41" spans="1:12" ht="15.75" customHeight="1" x14ac:dyDescent="0.25">
      <c r="B41" s="1"/>
      <c r="C41" s="2" t="s">
        <v>43</v>
      </c>
      <c r="D41" s="20">
        <v>0</v>
      </c>
      <c r="E41" s="20">
        <v>0</v>
      </c>
      <c r="F41" s="21">
        <f t="shared" si="8"/>
        <v>0</v>
      </c>
      <c r="G41" s="20">
        <v>0</v>
      </c>
      <c r="H41" s="20">
        <v>0</v>
      </c>
      <c r="I41" s="21">
        <f t="shared" si="9"/>
        <v>0</v>
      </c>
    </row>
    <row r="42" spans="1:12" ht="14.25" customHeight="1" x14ac:dyDescent="0.25">
      <c r="B42" s="1"/>
      <c r="C42" s="2" t="s">
        <v>44</v>
      </c>
      <c r="D42" s="20">
        <v>0</v>
      </c>
      <c r="E42" s="20">
        <v>0</v>
      </c>
      <c r="F42" s="21">
        <f t="shared" si="8"/>
        <v>0</v>
      </c>
      <c r="G42" s="20">
        <v>0</v>
      </c>
      <c r="H42" s="20">
        <v>0</v>
      </c>
      <c r="I42" s="21">
        <f t="shared" si="9"/>
        <v>0</v>
      </c>
    </row>
    <row r="43" spans="1:12" ht="16.5" customHeight="1" x14ac:dyDescent="0.25">
      <c r="B43" s="1"/>
      <c r="C43" s="2" t="s">
        <v>45</v>
      </c>
      <c r="D43" s="20">
        <v>0</v>
      </c>
      <c r="E43" s="20">
        <v>0</v>
      </c>
      <c r="F43" s="21">
        <f t="shared" si="8"/>
        <v>0</v>
      </c>
      <c r="G43" s="20">
        <v>0</v>
      </c>
      <c r="H43" s="20">
        <v>0</v>
      </c>
      <c r="I43" s="21">
        <f t="shared" si="9"/>
        <v>0</v>
      </c>
    </row>
    <row r="44" spans="1:12" ht="25.5" customHeight="1" x14ac:dyDescent="0.25">
      <c r="B44" s="1"/>
      <c r="C44" s="2" t="s">
        <v>46</v>
      </c>
      <c r="D44" s="20">
        <v>0</v>
      </c>
      <c r="E44" s="20">
        <v>0</v>
      </c>
      <c r="F44" s="21">
        <f t="shared" si="8"/>
        <v>0</v>
      </c>
      <c r="G44" s="20">
        <v>0</v>
      </c>
      <c r="H44" s="20">
        <v>0</v>
      </c>
      <c r="I44" s="21">
        <f t="shared" si="9"/>
        <v>0</v>
      </c>
      <c r="L44" s="8"/>
    </row>
    <row r="45" spans="1:12" ht="15" customHeight="1" x14ac:dyDescent="0.25">
      <c r="B45" s="1"/>
      <c r="C45" s="2" t="s">
        <v>47</v>
      </c>
      <c r="D45" s="20">
        <v>0</v>
      </c>
      <c r="E45" s="20">
        <v>0</v>
      </c>
      <c r="F45" s="21">
        <f t="shared" si="8"/>
        <v>0</v>
      </c>
      <c r="G45" s="20">
        <v>0</v>
      </c>
      <c r="H45" s="20">
        <v>0</v>
      </c>
      <c r="I45" s="21">
        <f t="shared" si="9"/>
        <v>0</v>
      </c>
    </row>
    <row r="46" spans="1:12" x14ac:dyDescent="0.25">
      <c r="A46" s="11"/>
      <c r="B46" s="1"/>
      <c r="C46" s="7" t="s">
        <v>48</v>
      </c>
      <c r="D46" s="20">
        <v>0</v>
      </c>
      <c r="E46" s="20">
        <v>0</v>
      </c>
      <c r="F46" s="21">
        <f t="shared" si="8"/>
        <v>0</v>
      </c>
      <c r="G46" s="20">
        <v>0</v>
      </c>
      <c r="H46" s="20">
        <v>0</v>
      </c>
      <c r="I46" s="21">
        <f t="shared" si="9"/>
        <v>0</v>
      </c>
      <c r="J46" s="10"/>
    </row>
    <row r="47" spans="1:12" ht="15" customHeight="1" x14ac:dyDescent="0.25">
      <c r="B47" s="1"/>
      <c r="C47" s="7" t="s">
        <v>49</v>
      </c>
      <c r="D47" s="20">
        <v>0</v>
      </c>
      <c r="E47" s="20">
        <v>0</v>
      </c>
      <c r="F47" s="21">
        <f t="shared" si="8"/>
        <v>0</v>
      </c>
      <c r="G47" s="20">
        <v>0</v>
      </c>
      <c r="H47" s="20">
        <v>0</v>
      </c>
      <c r="I47" s="21">
        <f t="shared" si="9"/>
        <v>0</v>
      </c>
    </row>
    <row r="48" spans="1:12" x14ac:dyDescent="0.25">
      <c r="B48" s="50" t="s">
        <v>50</v>
      </c>
      <c r="C48" s="51"/>
      <c r="D48" s="19">
        <f t="shared" ref="D48:I48" si="10">SUM(D49:D57)</f>
        <v>2349699.96</v>
      </c>
      <c r="E48" s="19">
        <f t="shared" si="10"/>
        <v>0</v>
      </c>
      <c r="F48" s="19">
        <f t="shared" si="10"/>
        <v>2349699.96</v>
      </c>
      <c r="G48" s="19">
        <f t="shared" si="10"/>
        <v>43616</v>
      </c>
      <c r="H48" s="19">
        <f t="shared" si="10"/>
        <v>43616</v>
      </c>
      <c r="I48" s="19">
        <f t="shared" si="10"/>
        <v>2306083.96</v>
      </c>
    </row>
    <row r="49" spans="2:15" ht="15" customHeight="1" x14ac:dyDescent="0.25">
      <c r="B49" s="1"/>
      <c r="C49" s="2" t="s">
        <v>51</v>
      </c>
      <c r="D49" s="20">
        <v>100000</v>
      </c>
      <c r="E49" s="20">
        <v>43616</v>
      </c>
      <c r="F49" s="21">
        <f t="shared" ref="F49:F56" si="11">D49+E49</f>
        <v>143616</v>
      </c>
      <c r="G49" s="20">
        <v>43616</v>
      </c>
      <c r="H49" s="20">
        <v>43616</v>
      </c>
      <c r="I49" s="21">
        <f t="shared" ref="I49:I56" si="12">F49-G49</f>
        <v>100000</v>
      </c>
    </row>
    <row r="50" spans="2:15" ht="15" customHeight="1" x14ac:dyDescent="0.25">
      <c r="B50" s="1"/>
      <c r="C50" s="7" t="s">
        <v>52</v>
      </c>
      <c r="D50" s="20">
        <v>0</v>
      </c>
      <c r="E50" s="20">
        <v>0</v>
      </c>
      <c r="F50" s="21">
        <f t="shared" si="11"/>
        <v>0</v>
      </c>
      <c r="G50" s="20">
        <v>0</v>
      </c>
      <c r="H50" s="20">
        <v>0</v>
      </c>
      <c r="I50" s="21">
        <f t="shared" si="12"/>
        <v>0</v>
      </c>
      <c r="O50" s="8"/>
    </row>
    <row r="51" spans="2:15" ht="15.75" customHeight="1" x14ac:dyDescent="0.25">
      <c r="B51" s="1"/>
      <c r="C51" s="7" t="s">
        <v>53</v>
      </c>
      <c r="D51" s="20">
        <v>0</v>
      </c>
      <c r="E51" s="20">
        <v>0</v>
      </c>
      <c r="F51" s="21">
        <f t="shared" si="11"/>
        <v>0</v>
      </c>
      <c r="G51" s="20">
        <v>0</v>
      </c>
      <c r="H51" s="20">
        <v>0</v>
      </c>
      <c r="I51" s="21">
        <f t="shared" si="12"/>
        <v>0</v>
      </c>
      <c r="L51" s="8"/>
    </row>
    <row r="52" spans="2:15" ht="15" customHeight="1" x14ac:dyDescent="0.25">
      <c r="B52" s="1"/>
      <c r="C52" s="2" t="s">
        <v>54</v>
      </c>
      <c r="D52" s="20">
        <v>0</v>
      </c>
      <c r="E52" s="20">
        <v>0</v>
      </c>
      <c r="F52" s="21">
        <f t="shared" si="11"/>
        <v>0</v>
      </c>
      <c r="G52" s="20">
        <v>0</v>
      </c>
      <c r="H52" s="20">
        <v>0</v>
      </c>
      <c r="I52" s="21">
        <f t="shared" si="12"/>
        <v>0</v>
      </c>
    </row>
    <row r="53" spans="2:15" ht="18" customHeight="1" x14ac:dyDescent="0.25">
      <c r="B53" s="1"/>
      <c r="C53" s="2" t="s">
        <v>55</v>
      </c>
      <c r="D53" s="20">
        <v>0</v>
      </c>
      <c r="E53" s="20">
        <v>0</v>
      </c>
      <c r="F53" s="21">
        <f t="shared" si="11"/>
        <v>0</v>
      </c>
      <c r="G53" s="20">
        <v>0</v>
      </c>
      <c r="H53" s="20">
        <v>0</v>
      </c>
      <c r="I53" s="21">
        <f t="shared" si="12"/>
        <v>0</v>
      </c>
    </row>
    <row r="54" spans="2:15" ht="15" customHeight="1" x14ac:dyDescent="0.25">
      <c r="B54" s="14"/>
      <c r="C54" s="15" t="s">
        <v>56</v>
      </c>
      <c r="D54" s="20">
        <v>1709699.96</v>
      </c>
      <c r="E54" s="20">
        <v>0</v>
      </c>
      <c r="F54" s="21">
        <f t="shared" si="11"/>
        <v>1709699.96</v>
      </c>
      <c r="G54" s="20">
        <v>0</v>
      </c>
      <c r="H54" s="20">
        <v>0</v>
      </c>
      <c r="I54" s="21">
        <f t="shared" si="12"/>
        <v>1709699.96</v>
      </c>
    </row>
    <row r="55" spans="2:15" ht="15" customHeight="1" x14ac:dyDescent="0.25">
      <c r="B55" s="12"/>
      <c r="C55" s="9" t="s">
        <v>57</v>
      </c>
      <c r="D55" s="20">
        <v>0</v>
      </c>
      <c r="E55" s="20">
        <v>0</v>
      </c>
      <c r="F55" s="21">
        <f t="shared" si="11"/>
        <v>0</v>
      </c>
      <c r="G55" s="20">
        <v>0</v>
      </c>
      <c r="H55" s="20">
        <v>0</v>
      </c>
      <c r="I55" s="21">
        <f t="shared" si="12"/>
        <v>0</v>
      </c>
    </row>
    <row r="56" spans="2:15" ht="15" customHeight="1" x14ac:dyDescent="0.25">
      <c r="B56" s="1"/>
      <c r="C56" s="2" t="s">
        <v>58</v>
      </c>
      <c r="D56" s="20">
        <v>0</v>
      </c>
      <c r="E56" s="20">
        <v>0</v>
      </c>
      <c r="F56" s="21">
        <f t="shared" si="11"/>
        <v>0</v>
      </c>
      <c r="G56" s="20">
        <v>0</v>
      </c>
      <c r="H56" s="20">
        <v>0</v>
      </c>
      <c r="I56" s="21">
        <f t="shared" si="12"/>
        <v>0</v>
      </c>
    </row>
    <row r="57" spans="2:15" x14ac:dyDescent="0.25">
      <c r="B57" s="1"/>
      <c r="C57" s="2" t="s">
        <v>59</v>
      </c>
      <c r="D57" s="24">
        <v>540000</v>
      </c>
      <c r="E57" s="24">
        <v>-43616</v>
      </c>
      <c r="F57" s="25">
        <v>496384</v>
      </c>
      <c r="G57" s="24">
        <v>0</v>
      </c>
      <c r="H57" s="24">
        <v>0</v>
      </c>
      <c r="I57" s="25">
        <v>496384</v>
      </c>
    </row>
    <row r="58" spans="2:15" x14ac:dyDescent="0.25">
      <c r="B58" s="50" t="s">
        <v>60</v>
      </c>
      <c r="C58" s="51"/>
      <c r="D58" s="19">
        <f t="shared" ref="D58:I58" si="13">SUM(D59:D61)</f>
        <v>0</v>
      </c>
      <c r="E58" s="19">
        <f t="shared" si="13"/>
        <v>0</v>
      </c>
      <c r="F58" s="19">
        <f t="shared" si="13"/>
        <v>0</v>
      </c>
      <c r="G58" s="19">
        <f t="shared" si="13"/>
        <v>0</v>
      </c>
      <c r="H58" s="19">
        <f t="shared" si="13"/>
        <v>0</v>
      </c>
      <c r="I58" s="19">
        <f t="shared" si="13"/>
        <v>0</v>
      </c>
    </row>
    <row r="59" spans="2:15" ht="15.75" customHeight="1" x14ac:dyDescent="0.25">
      <c r="B59" s="1"/>
      <c r="C59" s="2" t="s">
        <v>61</v>
      </c>
      <c r="D59" s="20">
        <v>0</v>
      </c>
      <c r="E59" s="20">
        <v>0</v>
      </c>
      <c r="F59" s="21">
        <f>D59+E59</f>
        <v>0</v>
      </c>
      <c r="G59" s="20">
        <v>0</v>
      </c>
      <c r="H59" s="20">
        <v>0</v>
      </c>
      <c r="I59" s="21">
        <f>F59-G59</f>
        <v>0</v>
      </c>
    </row>
    <row r="60" spans="2:15" ht="15" customHeight="1" x14ac:dyDescent="0.25">
      <c r="B60" s="1"/>
      <c r="C60" s="2" t="s">
        <v>62</v>
      </c>
      <c r="D60" s="20">
        <v>0</v>
      </c>
      <c r="E60" s="20">
        <v>0</v>
      </c>
      <c r="F60" s="21">
        <f>D60+E60</f>
        <v>0</v>
      </c>
      <c r="G60" s="20">
        <v>0</v>
      </c>
      <c r="H60" s="20">
        <v>0</v>
      </c>
      <c r="I60" s="21">
        <f>F60-G60</f>
        <v>0</v>
      </c>
    </row>
    <row r="61" spans="2:15" ht="15" customHeight="1" x14ac:dyDescent="0.25">
      <c r="B61" s="1"/>
      <c r="C61" s="2" t="s">
        <v>63</v>
      </c>
      <c r="D61" s="20">
        <v>0</v>
      </c>
      <c r="E61" s="20">
        <v>0</v>
      </c>
      <c r="F61" s="21">
        <f>D61+E61</f>
        <v>0</v>
      </c>
      <c r="G61" s="20">
        <v>0</v>
      </c>
      <c r="H61" s="20">
        <v>0</v>
      </c>
      <c r="I61" s="21">
        <f>F61-G61</f>
        <v>0</v>
      </c>
    </row>
    <row r="62" spans="2:15" x14ac:dyDescent="0.25">
      <c r="B62" s="50" t="s">
        <v>64</v>
      </c>
      <c r="C62" s="51"/>
      <c r="D62" s="19">
        <f t="shared" ref="D62:I62" si="14">SUM(D63:D69)</f>
        <v>0</v>
      </c>
      <c r="E62" s="19">
        <f t="shared" si="14"/>
        <v>0</v>
      </c>
      <c r="F62" s="19">
        <f t="shared" si="14"/>
        <v>0</v>
      </c>
      <c r="G62" s="19">
        <f t="shared" si="14"/>
        <v>0</v>
      </c>
      <c r="H62" s="19">
        <f t="shared" si="14"/>
        <v>0</v>
      </c>
      <c r="I62" s="19">
        <f t="shared" si="14"/>
        <v>0</v>
      </c>
    </row>
    <row r="63" spans="2:15" ht="25.5" customHeight="1" x14ac:dyDescent="0.25">
      <c r="B63" s="1"/>
      <c r="C63" s="2" t="s">
        <v>65</v>
      </c>
      <c r="D63" s="20">
        <v>0</v>
      </c>
      <c r="E63" s="20">
        <v>0</v>
      </c>
      <c r="F63" s="21">
        <f t="shared" ref="F63:F69" si="15">D63+E63</f>
        <v>0</v>
      </c>
      <c r="G63" s="20">
        <v>0</v>
      </c>
      <c r="H63" s="20">
        <v>0</v>
      </c>
      <c r="I63" s="21">
        <f t="shared" ref="I63:I69" si="16">F63-G63</f>
        <v>0</v>
      </c>
    </row>
    <row r="64" spans="2:15" ht="15.75" customHeight="1" x14ac:dyDescent="0.25">
      <c r="B64" s="1"/>
      <c r="C64" s="2" t="s">
        <v>66</v>
      </c>
      <c r="D64" s="20">
        <v>0</v>
      </c>
      <c r="E64" s="20">
        <v>0</v>
      </c>
      <c r="F64" s="21">
        <f t="shared" si="15"/>
        <v>0</v>
      </c>
      <c r="G64" s="20">
        <v>0</v>
      </c>
      <c r="H64" s="20">
        <v>0</v>
      </c>
      <c r="I64" s="21">
        <f t="shared" si="16"/>
        <v>0</v>
      </c>
    </row>
    <row r="65" spans="2:9" ht="15.75" customHeight="1" x14ac:dyDescent="0.25">
      <c r="B65" s="1"/>
      <c r="C65" s="2" t="s">
        <v>67</v>
      </c>
      <c r="D65" s="20">
        <v>0</v>
      </c>
      <c r="E65" s="20">
        <v>0</v>
      </c>
      <c r="F65" s="21">
        <f t="shared" si="15"/>
        <v>0</v>
      </c>
      <c r="G65" s="20">
        <v>0</v>
      </c>
      <c r="H65" s="20">
        <v>0</v>
      </c>
      <c r="I65" s="21">
        <f t="shared" si="16"/>
        <v>0</v>
      </c>
    </row>
    <row r="66" spans="2:9" ht="14.25" customHeight="1" x14ac:dyDescent="0.25">
      <c r="B66" s="1"/>
      <c r="C66" s="2" t="s">
        <v>68</v>
      </c>
      <c r="D66" s="20">
        <v>0</v>
      </c>
      <c r="E66" s="20">
        <v>0</v>
      </c>
      <c r="F66" s="21">
        <f t="shared" si="15"/>
        <v>0</v>
      </c>
      <c r="G66" s="20">
        <v>0</v>
      </c>
      <c r="H66" s="20">
        <v>0</v>
      </c>
      <c r="I66" s="21">
        <f t="shared" si="16"/>
        <v>0</v>
      </c>
    </row>
    <row r="67" spans="2:9" ht="25.5" customHeight="1" x14ac:dyDescent="0.25">
      <c r="B67" s="1"/>
      <c r="C67" s="2" t="s">
        <v>69</v>
      </c>
      <c r="D67" s="20">
        <v>0</v>
      </c>
      <c r="E67" s="20">
        <v>0</v>
      </c>
      <c r="F67" s="21">
        <f t="shared" si="15"/>
        <v>0</v>
      </c>
      <c r="G67" s="20">
        <v>0</v>
      </c>
      <c r="H67" s="20">
        <v>0</v>
      </c>
      <c r="I67" s="21">
        <f t="shared" si="16"/>
        <v>0</v>
      </c>
    </row>
    <row r="68" spans="2:9" ht="15.75" customHeight="1" x14ac:dyDescent="0.25">
      <c r="B68" s="1"/>
      <c r="C68" s="2" t="s">
        <v>70</v>
      </c>
      <c r="D68" s="20">
        <v>0</v>
      </c>
      <c r="E68" s="20">
        <v>0</v>
      </c>
      <c r="F68" s="21">
        <f t="shared" si="15"/>
        <v>0</v>
      </c>
      <c r="G68" s="20">
        <v>0</v>
      </c>
      <c r="H68" s="20">
        <v>0</v>
      </c>
      <c r="I68" s="21">
        <f t="shared" si="16"/>
        <v>0</v>
      </c>
    </row>
    <row r="69" spans="2:9" ht="27" customHeight="1" x14ac:dyDescent="0.25">
      <c r="B69" s="1"/>
      <c r="C69" s="2" t="s">
        <v>71</v>
      </c>
      <c r="D69" s="20">
        <v>0</v>
      </c>
      <c r="E69" s="20">
        <v>0</v>
      </c>
      <c r="F69" s="21">
        <f t="shared" si="15"/>
        <v>0</v>
      </c>
      <c r="G69" s="20">
        <v>0</v>
      </c>
      <c r="H69" s="20">
        <v>0</v>
      </c>
      <c r="I69" s="21">
        <f t="shared" si="16"/>
        <v>0</v>
      </c>
    </row>
    <row r="70" spans="2:9" x14ac:dyDescent="0.25">
      <c r="B70" s="50" t="s">
        <v>72</v>
      </c>
      <c r="C70" s="51"/>
      <c r="D70" s="19">
        <f t="shared" ref="D70:I70" si="17">SUM(D71:D73)</f>
        <v>0</v>
      </c>
      <c r="E70" s="19">
        <f t="shared" si="17"/>
        <v>0</v>
      </c>
      <c r="F70" s="19">
        <f t="shared" si="17"/>
        <v>0</v>
      </c>
      <c r="G70" s="19">
        <f t="shared" si="17"/>
        <v>0</v>
      </c>
      <c r="H70" s="19">
        <f t="shared" si="17"/>
        <v>0</v>
      </c>
      <c r="I70" s="19">
        <f t="shared" si="17"/>
        <v>0</v>
      </c>
    </row>
    <row r="71" spans="2:9" ht="12.75" customHeight="1" x14ac:dyDescent="0.25">
      <c r="B71" s="1"/>
      <c r="C71" s="2" t="s">
        <v>73</v>
      </c>
      <c r="D71" s="20">
        <v>0</v>
      </c>
      <c r="E71" s="20">
        <v>0</v>
      </c>
      <c r="F71" s="21">
        <f>D71+E71</f>
        <v>0</v>
      </c>
      <c r="G71" s="20">
        <v>0</v>
      </c>
      <c r="H71" s="20">
        <v>0</v>
      </c>
      <c r="I71" s="21">
        <f>F71-G71</f>
        <v>0</v>
      </c>
    </row>
    <row r="72" spans="2:9" x14ac:dyDescent="0.25">
      <c r="B72" s="1"/>
      <c r="C72" s="2" t="s">
        <v>74</v>
      </c>
      <c r="D72" s="20">
        <v>0</v>
      </c>
      <c r="E72" s="20">
        <v>0</v>
      </c>
      <c r="F72" s="21">
        <f>D72+E72</f>
        <v>0</v>
      </c>
      <c r="G72" s="20">
        <v>0</v>
      </c>
      <c r="H72" s="20">
        <v>0</v>
      </c>
      <c r="I72" s="21">
        <f>F72-G72</f>
        <v>0</v>
      </c>
    </row>
    <row r="73" spans="2:9" x14ac:dyDescent="0.25">
      <c r="B73" s="1"/>
      <c r="C73" s="2" t="s">
        <v>75</v>
      </c>
      <c r="D73" s="20">
        <v>0</v>
      </c>
      <c r="E73" s="20">
        <v>0</v>
      </c>
      <c r="F73" s="21">
        <f>D73+E73</f>
        <v>0</v>
      </c>
      <c r="G73" s="20">
        <v>0</v>
      </c>
      <c r="H73" s="20">
        <v>0</v>
      </c>
      <c r="I73" s="21">
        <f>F73-G73</f>
        <v>0</v>
      </c>
    </row>
    <row r="74" spans="2:9" x14ac:dyDescent="0.25">
      <c r="B74" s="50" t="s">
        <v>76</v>
      </c>
      <c r="C74" s="51"/>
      <c r="D74" s="19">
        <f t="shared" ref="D74:I74" si="18">SUM(D75:D81)</f>
        <v>0</v>
      </c>
      <c r="E74" s="19">
        <f t="shared" si="18"/>
        <v>0</v>
      </c>
      <c r="F74" s="19">
        <f t="shared" si="18"/>
        <v>0</v>
      </c>
      <c r="G74" s="19">
        <f t="shared" si="18"/>
        <v>0</v>
      </c>
      <c r="H74" s="19">
        <f t="shared" si="18"/>
        <v>0</v>
      </c>
      <c r="I74" s="19">
        <f t="shared" si="18"/>
        <v>0</v>
      </c>
    </row>
    <row r="75" spans="2:9" ht="15.75" customHeight="1" x14ac:dyDescent="0.25">
      <c r="B75" s="1"/>
      <c r="C75" s="2" t="s">
        <v>77</v>
      </c>
      <c r="D75" s="20">
        <v>0</v>
      </c>
      <c r="E75" s="20">
        <v>0</v>
      </c>
      <c r="F75" s="21">
        <f t="shared" ref="F75:F81" si="19">D75+E75</f>
        <v>0</v>
      </c>
      <c r="G75" s="20">
        <v>0</v>
      </c>
      <c r="H75" s="20">
        <v>0</v>
      </c>
      <c r="I75" s="21">
        <f t="shared" ref="I75:I81" si="20">F75-G75</f>
        <v>0</v>
      </c>
    </row>
    <row r="76" spans="2:9" ht="15.75" customHeight="1" x14ac:dyDescent="0.25">
      <c r="B76" s="1"/>
      <c r="C76" s="2" t="s">
        <v>78</v>
      </c>
      <c r="D76" s="20">
        <v>0</v>
      </c>
      <c r="E76" s="20">
        <v>0</v>
      </c>
      <c r="F76" s="21">
        <f t="shared" si="19"/>
        <v>0</v>
      </c>
      <c r="G76" s="20">
        <v>0</v>
      </c>
      <c r="H76" s="20">
        <v>0</v>
      </c>
      <c r="I76" s="21">
        <f t="shared" si="20"/>
        <v>0</v>
      </c>
    </row>
    <row r="77" spans="2:9" ht="15.75" customHeight="1" x14ac:dyDescent="0.25">
      <c r="B77" s="1"/>
      <c r="C77" s="2" t="s">
        <v>79</v>
      </c>
      <c r="D77" s="20">
        <v>0</v>
      </c>
      <c r="E77" s="20">
        <v>0</v>
      </c>
      <c r="F77" s="21">
        <f t="shared" si="19"/>
        <v>0</v>
      </c>
      <c r="G77" s="20">
        <v>0</v>
      </c>
      <c r="H77" s="20">
        <v>0</v>
      </c>
      <c r="I77" s="21">
        <f t="shared" si="20"/>
        <v>0</v>
      </c>
    </row>
    <row r="78" spans="2:9" ht="15.75" customHeight="1" x14ac:dyDescent="0.25">
      <c r="B78" s="1"/>
      <c r="C78" s="2" t="s">
        <v>80</v>
      </c>
      <c r="D78" s="20">
        <v>0</v>
      </c>
      <c r="E78" s="20">
        <v>0</v>
      </c>
      <c r="F78" s="21">
        <f t="shared" si="19"/>
        <v>0</v>
      </c>
      <c r="G78" s="20">
        <v>0</v>
      </c>
      <c r="H78" s="20">
        <v>0</v>
      </c>
      <c r="I78" s="21">
        <f t="shared" si="20"/>
        <v>0</v>
      </c>
    </row>
    <row r="79" spans="2:9" ht="15.75" customHeight="1" x14ac:dyDescent="0.25">
      <c r="B79" s="1"/>
      <c r="C79" s="2" t="s">
        <v>81</v>
      </c>
      <c r="D79" s="20">
        <v>0</v>
      </c>
      <c r="E79" s="20">
        <v>0</v>
      </c>
      <c r="F79" s="21">
        <f t="shared" si="19"/>
        <v>0</v>
      </c>
      <c r="G79" s="20">
        <v>0</v>
      </c>
      <c r="H79" s="20">
        <v>0</v>
      </c>
      <c r="I79" s="21">
        <f t="shared" si="20"/>
        <v>0</v>
      </c>
    </row>
    <row r="80" spans="2:9" x14ac:dyDescent="0.25">
      <c r="B80" s="1"/>
      <c r="C80" s="2" t="s">
        <v>82</v>
      </c>
      <c r="D80" s="20">
        <v>0</v>
      </c>
      <c r="E80" s="20">
        <v>0</v>
      </c>
      <c r="F80" s="21">
        <f t="shared" si="19"/>
        <v>0</v>
      </c>
      <c r="G80" s="20">
        <v>0</v>
      </c>
      <c r="H80" s="20">
        <v>0</v>
      </c>
      <c r="I80" s="21">
        <f t="shared" si="20"/>
        <v>0</v>
      </c>
    </row>
    <row r="81" spans="2:9" ht="24" x14ac:dyDescent="0.25">
      <c r="B81" s="1"/>
      <c r="C81" s="2" t="s">
        <v>83</v>
      </c>
      <c r="D81" s="22">
        <v>0</v>
      </c>
      <c r="E81" s="22">
        <v>0</v>
      </c>
      <c r="F81" s="23">
        <f t="shared" si="19"/>
        <v>0</v>
      </c>
      <c r="G81" s="22">
        <v>0</v>
      </c>
      <c r="H81" s="22">
        <v>0</v>
      </c>
      <c r="I81" s="23">
        <f t="shared" si="20"/>
        <v>0</v>
      </c>
    </row>
    <row r="82" spans="2:9" x14ac:dyDescent="0.25">
      <c r="B82" s="5"/>
      <c r="C82" s="6" t="s">
        <v>84</v>
      </c>
      <c r="D82" s="30">
        <f>D10+D18+D28+D38+D48+D58+D62+D70+D74</f>
        <v>100896899.99999999</v>
      </c>
      <c r="E82" s="30">
        <f t="shared" ref="E82:I82" si="21">E10+E18+E28+E38+E48+E58+E62+E70+E74</f>
        <v>79486.330000000016</v>
      </c>
      <c r="F82" s="30">
        <f t="shared" si="21"/>
        <v>100976386.32999998</v>
      </c>
      <c r="G82" s="30">
        <f t="shared" si="21"/>
        <v>33479410.059999999</v>
      </c>
      <c r="H82" s="30">
        <f t="shared" si="21"/>
        <v>31994830.199999999</v>
      </c>
      <c r="I82" s="30">
        <f t="shared" si="21"/>
        <v>67496976.269999981</v>
      </c>
    </row>
  </sheetData>
  <mergeCells count="16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3:I3"/>
    <mergeCell ref="B4:I4"/>
    <mergeCell ref="B5:I5"/>
    <mergeCell ref="B6:I6"/>
    <mergeCell ref="B7:C9"/>
    <mergeCell ref="D7:H7"/>
    <mergeCell ref="I7:I8"/>
  </mergeCells>
  <printOptions horizontalCentered="1"/>
  <pageMargins left="0.31496062992125984" right="0.31496062992125984" top="0.35433070866141736" bottom="0.35433070866141736" header="0" footer="0"/>
  <pageSetup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IP-4</vt:lpstr>
      <vt:lpstr>'IP-4'!Títulos_a_imprimir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SERGIO</cp:lastModifiedBy>
  <cp:lastPrinted>2020-09-01T18:16:15Z</cp:lastPrinted>
  <dcterms:created xsi:type="dcterms:W3CDTF">2018-10-31T21:40:06Z</dcterms:created>
  <dcterms:modified xsi:type="dcterms:W3CDTF">2020-09-01T18:17:06Z</dcterms:modified>
</cp:coreProperties>
</file>