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1840" windowHeight="13140" activeTab="0"/>
  </bookViews>
  <sheets>
    <sheet name="IC-6" sheetId="49" r:id="rId1"/>
  </sheets>
  <definedNames>
    <definedName name="_xlnm.Print_Area" localSheetId="0">'IC-6'!$A$1:$I$44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<sst xmlns="http://schemas.openxmlformats.org/spreadsheetml/2006/main" count="33" uniqueCount="33">
  <si>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Concepto</t>
  </si>
  <si>
    <t>Bienes Inmuebles, Infraestructura y Construcciones en Proceso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</si>
  <si>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</si>
  <si>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</si>
  <si>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</si>
  <si>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</si>
  <si>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</si>
  <si>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</si>
  <si>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</si>
  <si>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</si>
  <si>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</si>
  <si>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</si>
  <si>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</si>
  <si>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</si>
  <si>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</si>
  <si>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</si>
  <si>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</si>
  <si>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</si>
  <si>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</si>
  <si>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</si>
  <si>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</si>
  <si>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</si>
  <si>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</si>
  <si>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</si>
  <si>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</si>
  <si>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(1+2-3)</t>
  </si>
  <si>
    <t>(4-1)</t>
  </si>
  <si>
    <t xml:space="preserve">Bienes Muebles </t>
  </si>
  <si>
    <t>Formato IC-6</t>
  </si>
  <si>
    <t>Bajo protesta de decir verdad declaramos que los Estados Financieros y sus notas, son razonablemente correctos y son responsabilidad del emisor.</t>
  </si>
  <si>
    <t xml:space="preserve">Tribunal de Justicia Administrativa del Estado de Guerrero </t>
  </si>
  <si>
    <t>Del 01 de enero al 31 de diciembre de 2020</t>
  </si>
  <si>
    <t>Total 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</si>
</sst>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sz val="4"/>
      <color rgb="FF000000"/>
      <name val="Arial"/>
      <family val="2"/>
    </font>
    <font>
      <sz val="2"/>
      <color rgb="FF00000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58">
    <xf numFmtId="0" fontId="0" fillId="0" borderId="0" xfId="0"/>
    <xf numFmtId="0" fontId="3" fillId="2" borderId="1" xfId="21" applyFont="1" applyFill="1" applyBorder="1" applyAlignment="1">
      <alignment vertical="top"/>
      <protection/>
    </xf>
    <xf numFmtId="0" fontId="2" fillId="3" borderId="2" xfId="21" applyFont="1" applyFill="1" applyBorder="1" applyAlignment="1">
      <alignment/>
      <protection/>
    </xf>
    <xf numFmtId="0" fontId="2" fillId="3" borderId="0" xfId="21" applyFont="1" applyFill="1" applyBorder="1" applyAlignment="1">
      <alignment/>
      <protection/>
    </xf>
    <xf numFmtId="0" fontId="2" fillId="3" borderId="3" xfId="21" applyFont="1" applyFill="1" applyBorder="1" applyAlignment="1">
      <alignment/>
      <protection/>
    </xf>
    <xf numFmtId="0" fontId="2" fillId="3" borderId="4" xfId="21" applyFont="1" applyFill="1" applyBorder="1" applyAlignment="1">
      <alignment/>
      <protection/>
    </xf>
    <xf numFmtId="0" fontId="7" fillId="2" borderId="1" xfId="21" applyFont="1" applyFill="1" applyBorder="1" applyAlignment="1">
      <alignment vertical="top"/>
      <protection/>
    </xf>
    <xf numFmtId="0" fontId="0" fillId="0" borderId="5" xfId="0" applyBorder="1"/>
    <xf numFmtId="0" fontId="4" fillId="3" borderId="1" xfId="21" applyFont="1" applyFill="1" applyBorder="1">
      <alignment/>
      <protection/>
    </xf>
    <xf numFmtId="0" fontId="2" fillId="3" borderId="6" xfId="21" applyFont="1" applyFill="1" applyBorder="1" applyAlignment="1">
      <alignment horizontal="center" vertical="center" wrapText="1"/>
      <protection/>
    </xf>
    <xf numFmtId="0" fontId="2" fillId="3" borderId="6" xfId="20" applyFont="1" applyFill="1" applyBorder="1" applyAlignment="1">
      <alignment horizontal="center" vertical="center" wrapText="1"/>
      <protection/>
    </xf>
    <xf numFmtId="0" fontId="2" fillId="3" borderId="7" xfId="21" applyFont="1" applyFill="1" applyBorder="1" applyAlignment="1">
      <alignment horizontal="center" vertical="center" wrapText="1"/>
      <protection/>
    </xf>
    <xf numFmtId="0" fontId="2" fillId="3" borderId="7" xfId="20" applyFont="1" applyFill="1" applyBorder="1" applyAlignment="1">
      <alignment horizontal="center" vertical="center" wrapText="1"/>
      <protection/>
    </xf>
    <xf numFmtId="0" fontId="2" fillId="2" borderId="1" xfId="23" applyNumberFormat="1" applyFont="1" applyFill="1" applyBorder="1" applyAlignment="1">
      <alignment vertical="top"/>
      <protection/>
    </xf>
    <xf numFmtId="0" fontId="2" fillId="2" borderId="0" xfId="23" applyNumberFormat="1" applyFont="1" applyFill="1" applyBorder="1" applyAlignment="1">
      <alignment vertical="top"/>
      <protection/>
    </xf>
    <xf numFmtId="0" fontId="2" fillId="2" borderId="3" xfId="23" applyNumberFormat="1" applyFont="1" applyFill="1" applyBorder="1" applyAlignment="1">
      <alignment vertical="top"/>
      <protection/>
    </xf>
    <xf numFmtId="0" fontId="2" fillId="2" borderId="8" xfId="23" applyNumberFormat="1" applyFont="1" applyFill="1" applyBorder="1" applyAlignment="1">
      <alignment vertical="top"/>
      <protection/>
    </xf>
    <xf numFmtId="3" fontId="7" fillId="2" borderId="8" xfId="21" applyNumberFormat="1" applyFont="1" applyFill="1" applyBorder="1" applyAlignment="1">
      <alignment vertical="top"/>
      <protection/>
    </xf>
    <xf numFmtId="0" fontId="7" fillId="2" borderId="3" xfId="21" applyFont="1" applyFill="1" applyBorder="1" applyAlignment="1">
      <alignment vertical="top"/>
      <protection/>
    </xf>
    <xf numFmtId="0" fontId="7" fillId="2" borderId="0" xfId="21" applyFont="1" applyFill="1" applyBorder="1" applyAlignment="1">
      <alignment vertical="top"/>
      <protection/>
    </xf>
    <xf numFmtId="0" fontId="6" fillId="2" borderId="1" xfId="21" applyFont="1" applyFill="1" applyBorder="1" applyAlignment="1">
      <alignment vertical="top"/>
      <protection/>
    </xf>
    <xf numFmtId="3" fontId="7" fillId="2" borderId="8" xfId="22" applyNumberFormat="1" applyFont="1" applyFill="1" applyBorder="1" applyAlignment="1">
      <alignment vertical="top"/>
    </xf>
    <xf numFmtId="3" fontId="3" fillId="2" borderId="8" xfId="22" applyNumberFormat="1" applyFont="1" applyFill="1" applyBorder="1" applyAlignment="1">
      <alignment vertical="top"/>
    </xf>
    <xf numFmtId="0" fontId="7" fillId="2" borderId="9" xfId="21" applyFont="1" applyFill="1" applyBorder="1" applyAlignment="1">
      <alignment vertical="top"/>
      <protection/>
    </xf>
    <xf numFmtId="3" fontId="7" fillId="2" borderId="7" xfId="22" applyNumberFormat="1" applyFont="1" applyFill="1" applyBorder="1" applyAlignment="1">
      <alignment vertical="top"/>
    </xf>
    <xf numFmtId="0" fontId="2" fillId="2" borderId="6" xfId="23" applyNumberFormat="1" applyFont="1" applyFill="1" applyBorder="1" applyAlignment="1">
      <alignment vertical="top"/>
      <protection/>
    </xf>
    <xf numFmtId="0" fontId="3" fillId="2" borderId="0" xfId="21" applyFont="1" applyFill="1" applyBorder="1" applyAlignment="1">
      <alignment horizontal="left" vertical="top"/>
      <protection/>
    </xf>
    <xf numFmtId="0" fontId="3" fillId="2" borderId="3" xfId="21" applyFont="1" applyFill="1" applyBorder="1" applyAlignment="1">
      <alignment horizontal="left" vertical="top"/>
      <protection/>
    </xf>
    <xf numFmtId="0" fontId="4" fillId="0" borderId="0" xfId="31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4" fillId="0" borderId="0" xfId="29">
      <alignment/>
      <protection/>
    </xf>
    <xf numFmtId="0" fontId="11" fillId="0" borderId="0" xfId="27" applyFont="1" applyFill="1" applyBorder="1" applyAlignment="1" applyProtection="1">
      <alignment/>
      <protection locked="0"/>
    </xf>
    <xf numFmtId="44" fontId="11" fillId="0" borderId="0" xfId="28" applyNumberFormat="1" applyFont="1" applyFill="1" applyBorder="1" applyAlignment="1" applyProtection="1">
      <alignment/>
      <protection locked="0"/>
    </xf>
    <xf numFmtId="0" fontId="11" fillId="0" borderId="0" xfId="27" applyFont="1" applyFill="1" applyBorder="1" applyAlignment="1" applyProtection="1">
      <alignment horizontal="center"/>
      <protection locked="0"/>
    </xf>
    <xf numFmtId="1" fontId="11" fillId="0" borderId="0" xfId="27" applyNumberFormat="1" applyFont="1" applyFill="1" applyBorder="1" applyAlignment="1" applyProtection="1">
      <alignment horizontal="center"/>
      <protection locked="0"/>
    </xf>
    <xf numFmtId="165" fontId="11" fillId="0" borderId="0" xfId="27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3" fontId="7" fillId="2" borderId="1" xfId="21" applyNumberFormat="1" applyFont="1" applyFill="1" applyBorder="1" applyAlignment="1">
      <alignment vertical="top"/>
      <protection/>
    </xf>
    <xf numFmtId="3" fontId="4" fillId="2" borderId="8" xfId="48" applyNumberFormat="1" applyFont="1" applyFill="1" applyBorder="1" applyAlignment="1">
      <alignment vertical="top"/>
    </xf>
    <xf numFmtId="3" fontId="4" fillId="2" borderId="8" xfId="48" applyNumberFormat="1" applyFont="1" applyFill="1" applyBorder="1" applyAlignment="1" applyProtection="1">
      <alignment vertical="top"/>
      <protection locked="0"/>
    </xf>
    <xf numFmtId="3" fontId="4" fillId="2" borderId="3" xfId="48" applyNumberFormat="1" applyFont="1" applyFill="1" applyBorder="1" applyAlignment="1" applyProtection="1">
      <alignment vertical="top"/>
      <protection locked="0"/>
    </xf>
    <xf numFmtId="0" fontId="3" fillId="2" borderId="0" xfId="21" applyFont="1" applyFill="1" applyBorder="1" applyAlignment="1">
      <alignment horizontal="left" vertical="top"/>
      <protection/>
    </xf>
    <xf numFmtId="0" fontId="3" fillId="2" borderId="3" xfId="21" applyFont="1" applyFill="1" applyBorder="1" applyAlignment="1">
      <alignment horizontal="left" vertical="top"/>
      <protection/>
    </xf>
    <xf numFmtId="0" fontId="7" fillId="2" borderId="1" xfId="21" applyFont="1" applyFill="1" applyBorder="1" applyAlignment="1">
      <alignment horizontal="left" vertical="top"/>
      <protection/>
    </xf>
    <xf numFmtId="0" fontId="7" fillId="2" borderId="0" xfId="21" applyFont="1" applyFill="1" applyBorder="1" applyAlignment="1">
      <alignment horizontal="left" vertical="top"/>
      <protection/>
    </xf>
    <xf numFmtId="0" fontId="7" fillId="2" borderId="3" xfId="21" applyFont="1" applyFill="1" applyBorder="1" applyAlignment="1">
      <alignment horizontal="left" vertical="top"/>
      <protection/>
    </xf>
    <xf numFmtId="0" fontId="9" fillId="0" borderId="5" xfId="0" applyFont="1" applyBorder="1" applyAlignment="1">
      <alignment horizontal="center" vertical="center"/>
    </xf>
    <xf numFmtId="0" fontId="2" fillId="3" borderId="0" xfId="21" applyFont="1" applyFill="1" applyBorder="1" applyAlignment="1">
      <alignment horizontal="center"/>
      <protection/>
    </xf>
    <xf numFmtId="0" fontId="2" fillId="3" borderId="5" xfId="21" applyFont="1" applyFill="1" applyBorder="1" applyAlignment="1">
      <alignment horizontal="center"/>
      <protection/>
    </xf>
    <xf numFmtId="0" fontId="2" fillId="3" borderId="10" xfId="20" applyFont="1" applyFill="1" applyBorder="1" applyAlignment="1">
      <alignment horizontal="center" vertical="center" wrapText="1"/>
      <protection/>
    </xf>
    <xf numFmtId="0" fontId="2" fillId="3" borderId="11" xfId="20" applyFont="1" applyFill="1" applyBorder="1" applyAlignment="1">
      <alignment horizontal="center" vertical="center" wrapText="1"/>
      <protection/>
    </xf>
    <xf numFmtId="0" fontId="2" fillId="3" borderId="2" xfId="20" applyFont="1" applyFill="1" applyBorder="1" applyAlignment="1">
      <alignment horizontal="center" vertical="center" wrapText="1"/>
      <protection/>
    </xf>
    <xf numFmtId="0" fontId="2" fillId="3" borderId="9" xfId="20" applyFont="1" applyFill="1" applyBorder="1" applyAlignment="1">
      <alignment horizontal="center" vertical="center" wrapText="1"/>
      <protection/>
    </xf>
    <xf numFmtId="0" fontId="2" fillId="3" borderId="5" xfId="20" applyFont="1" applyFill="1" applyBorder="1" applyAlignment="1">
      <alignment horizontal="center" vertical="center" wrapText="1"/>
      <protection/>
    </xf>
    <xf numFmtId="0" fontId="2" fillId="3" borderId="4" xfId="20" applyFont="1" applyFill="1" applyBorder="1" applyAlignment="1">
      <alignment horizontal="center" vertical="center" wrapText="1"/>
      <protection/>
    </xf>
    <xf numFmtId="0" fontId="5" fillId="2" borderId="0" xfId="21" applyFont="1" applyFill="1" applyBorder="1" applyAlignment="1">
      <alignment horizontal="left" vertical="top" wrapText="1"/>
      <protection/>
    </xf>
    <xf numFmtId="0" fontId="5" fillId="2" borderId="3" xfId="21" applyFont="1" applyFill="1" applyBorder="1" applyAlignment="1">
      <alignment horizontal="left" vertical="top" wrapText="1"/>
      <protection/>
    </xf>
    <xf numFmtId="0" fontId="4" fillId="0" borderId="11" xfId="31" applyFont="1" applyBorder="1" applyAlignment="1">
      <alignment horizontal="justify" vertical="center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  <cellStyle name="Millares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38</xdr:row>
      <xdr:rowOff>0</xdr:rowOff>
    </xdr:from>
    <xdr:to>
      <xdr:col>8</xdr:col>
      <xdr:colOff>714375</xdr:colOff>
      <xdr:row>43</xdr:row>
      <xdr:rowOff>180975</xdr:rowOff>
    </xdr:to>
    <xdr:sp macro="" textlink="">
      <xdr:nvSpPr>
        <xdr:cNvPr id="2" name="3 CuadroTexto"/>
        <xdr:cNvSpPr txBox="1"/>
      </xdr:nvSpPr>
      <xdr:spPr>
        <a:xfrm>
          <a:off x="285750" y="7305675"/>
          <a:ext cx="7277100" cy="1133475"/>
        </a:xfrm>
        <a:prstGeom prst="rect">
          <a:avLst/>
        </a:prstGeom>
        <a:solidFill>
          <a:srgbClr val="DAE3F3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SALDO INICIAL: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igual al saldo final del periodo inmediato anterior.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CARGOS DEL PERIODO: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Representa el monto total de los cargos que se hicieron en el periodo.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ABONOS DEL PERIODO: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monto total de los abonos que se hicieron en el periodo.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SALDO FINAL: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resultado de restar los abonos del periodo a la suma del saldo inicial más los cargos del periodo.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 VARIACIÓN DEL PERIODO: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resultado de restar el saldo inicial al saldo final. </a:t>
          </a:r>
        </a:p>
      </xdr:txBody>
    </xdr:sp>
    <xdr:clientData/>
  </xdr:twoCellAnchor>
  <xdr:twoCellAnchor>
    <xdr:from>
      <xdr:col>3</xdr:col>
      <xdr:colOff>809625</xdr:colOff>
      <xdr:row>37</xdr:row>
      <xdr:rowOff>0</xdr:rowOff>
    </xdr:from>
    <xdr:to>
      <xdr:col>3</xdr:col>
      <xdr:colOff>2305050</xdr:colOff>
      <xdr:row>37</xdr:row>
      <xdr:rowOff>104775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038350" y="7115175"/>
          <a:ext cx="1495425" cy="1047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3</xdr:col>
      <xdr:colOff>1885950</xdr:colOff>
      <xdr:row>37</xdr:row>
      <xdr:rowOff>0</xdr:rowOff>
    </xdr:from>
    <xdr:to>
      <xdr:col>7</xdr:col>
      <xdr:colOff>142875</xdr:colOff>
      <xdr:row>37</xdr:row>
      <xdr:rowOff>161925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3114675" y="7115175"/>
          <a:ext cx="3114675" cy="1619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 editAs="oneCell">
    <xdr:from>
      <xdr:col>3</xdr:col>
      <xdr:colOff>514350</xdr:colOff>
      <xdr:row>0</xdr:row>
      <xdr:rowOff>180975</xdr:rowOff>
    </xdr:from>
    <xdr:to>
      <xdr:col>3</xdr:col>
      <xdr:colOff>1104900</xdr:colOff>
      <xdr:row>3</xdr:row>
      <xdr:rowOff>95250</xdr:rowOff>
    </xdr:to>
    <xdr:pic>
      <xdr:nvPicPr>
        <xdr:cNvPr id="7" name="Imagen 1" descr="C:\Users\TRIBUNAL 97\Desktop\2017\ANIV. TCA-GUERRERO\Logo3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43075" y="180975"/>
          <a:ext cx="590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457200</xdr:colOff>
      <xdr:row>30</xdr:row>
      <xdr:rowOff>152400</xdr:rowOff>
    </xdr:from>
    <xdr:to>
      <xdr:col>7</xdr:col>
      <xdr:colOff>161925</xdr:colOff>
      <xdr:row>37</xdr:row>
      <xdr:rowOff>66675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4210050" y="6048375"/>
          <a:ext cx="2038350" cy="11334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Mtra. Martha Elena Arce García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Magistrada Presidente</a:t>
          </a:r>
        </a:p>
      </xdr:txBody>
    </xdr:sp>
    <xdr:clientData/>
  </xdr:twoCellAnchor>
  <xdr:twoCellAnchor>
    <xdr:from>
      <xdr:col>3</xdr:col>
      <xdr:colOff>819150</xdr:colOff>
      <xdr:row>30</xdr:row>
      <xdr:rowOff>142875</xdr:rowOff>
    </xdr:from>
    <xdr:to>
      <xdr:col>4</xdr:col>
      <xdr:colOff>285750</xdr:colOff>
      <xdr:row>37</xdr:row>
      <xdr:rowOff>123825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047875" y="6038850"/>
          <a:ext cx="1990725" cy="12001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 Ceballos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 Administrativo  </a:t>
          </a:r>
        </a:p>
      </xdr:txBody>
    </xdr:sp>
    <xdr:clientData/>
  </xdr:twoCellAnchor>
  <xdr:twoCellAnchor>
    <xdr:from>
      <xdr:col>1</xdr:col>
      <xdr:colOff>0</xdr:colOff>
      <xdr:row>30</xdr:row>
      <xdr:rowOff>161925</xdr:rowOff>
    </xdr:from>
    <xdr:to>
      <xdr:col>3</xdr:col>
      <xdr:colOff>819150</xdr:colOff>
      <xdr:row>38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33350" y="6057900"/>
          <a:ext cx="1914525" cy="12763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7</xdr:col>
      <xdr:colOff>114300</xdr:colOff>
      <xdr:row>30</xdr:row>
      <xdr:rowOff>142875</xdr:rowOff>
    </xdr:from>
    <xdr:to>
      <xdr:col>9</xdr:col>
      <xdr:colOff>76200</xdr:colOff>
      <xdr:row>36</xdr:row>
      <xdr:rowOff>76200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6200775" y="6038850"/>
          <a:ext cx="1495425" cy="9620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tabSelected="1" workbookViewId="0" topLeftCell="A1">
      <selection activeCell="F16" sqref="F16"/>
    </sheetView>
  </sheetViews>
  <sheetFormatPr defaultColWidth="11.421875" defaultRowHeight="15"/>
  <cols>
    <col min="1" max="1" width="2.00390625" style="0" customWidth="1"/>
    <col min="2" max="2" width="2.57421875" style="0" customWidth="1"/>
    <col min="3" max="3" width="13.8515625" style="0" customWidth="1"/>
    <col min="4" max="4" width="37.8515625" style="0" customWidth="1"/>
    <col min="5" max="6" width="11.421875" style="0" customWidth="1"/>
    <col min="7" max="7" width="12.140625" style="0" customWidth="1"/>
    <col min="8" max="8" width="11.421875" style="0" customWidth="1"/>
    <col min="9" max="9" width="11.57421875" style="0" customWidth="1"/>
  </cols>
  <sheetData>
    <row r="1" spans="2:9" ht="15" customHeight="1">
      <c r="B1" s="7"/>
      <c r="C1" s="7"/>
      <c r="D1" s="7"/>
      <c r="E1" s="7"/>
      <c r="F1" s="7"/>
      <c r="G1" s="7"/>
      <c r="H1" s="46" t="s">
        <v>28</v>
      </c>
      <c r="I1" s="46"/>
    </row>
    <row r="2" spans="2:9" ht="15">
      <c r="B2" s="8"/>
      <c r="C2" s="3"/>
      <c r="D2" s="47" t="s">
        <v>30</v>
      </c>
      <c r="E2" s="47"/>
      <c r="F2" s="47"/>
      <c r="G2" s="47"/>
      <c r="H2" s="47"/>
      <c r="I2" s="2"/>
    </row>
    <row r="3" spans="2:9" ht="15">
      <c r="B3" s="8"/>
      <c r="C3" s="3"/>
      <c r="D3" s="47" t="s">
        <v>19</v>
      </c>
      <c r="E3" s="47"/>
      <c r="F3" s="47"/>
      <c r="G3" s="47"/>
      <c r="H3" s="47"/>
      <c r="I3" s="4"/>
    </row>
    <row r="4" spans="2:9" ht="15">
      <c r="B4" s="8"/>
      <c r="C4" s="3"/>
      <c r="D4" s="48" t="s">
        <v>31</v>
      </c>
      <c r="E4" s="48"/>
      <c r="F4" s="48"/>
      <c r="G4" s="48"/>
      <c r="H4" s="48"/>
      <c r="I4" s="5"/>
    </row>
    <row r="5" spans="2:9" ht="24">
      <c r="B5" s="49" t="s">
        <v>0</v>
      </c>
      <c r="C5" s="50"/>
      <c r="D5" s="51"/>
      <c r="E5" s="9" t="s">
        <v>20</v>
      </c>
      <c r="F5" s="9" t="s">
        <v>21</v>
      </c>
      <c r="G5" s="10" t="s">
        <v>22</v>
      </c>
      <c r="H5" s="10" t="s">
        <v>23</v>
      </c>
      <c r="I5" s="10" t="s">
        <v>24</v>
      </c>
    </row>
    <row r="6" spans="2:9" ht="12.75" customHeight="1">
      <c r="B6" s="52"/>
      <c r="C6" s="53"/>
      <c r="D6" s="54"/>
      <c r="E6" s="11">
        <v>1</v>
      </c>
      <c r="F6" s="11">
        <v>2</v>
      </c>
      <c r="G6" s="12">
        <v>3</v>
      </c>
      <c r="H6" s="12" t="s">
        <v>25</v>
      </c>
      <c r="I6" s="12" t="s">
        <v>26</v>
      </c>
    </row>
    <row r="7" spans="2:9" ht="15">
      <c r="B7" s="13"/>
      <c r="C7" s="14"/>
      <c r="D7" s="15"/>
      <c r="E7" s="16"/>
      <c r="F7" s="16"/>
      <c r="G7" s="16"/>
      <c r="H7" s="16"/>
      <c r="I7" s="25"/>
    </row>
    <row r="8" spans="2:9" ht="15">
      <c r="B8" s="43" t="s">
        <v>2</v>
      </c>
      <c r="C8" s="44"/>
      <c r="D8" s="45"/>
      <c r="E8" s="17"/>
      <c r="F8" s="17"/>
      <c r="G8" s="37"/>
      <c r="H8" s="17"/>
      <c r="I8" s="17"/>
    </row>
    <row r="9" spans="2:9" ht="14.25" customHeight="1">
      <c r="B9" s="6"/>
      <c r="C9" s="19"/>
      <c r="D9" s="18"/>
      <c r="E9" s="17"/>
      <c r="F9" s="17"/>
      <c r="G9" s="37"/>
      <c r="H9" s="17"/>
      <c r="I9" s="17"/>
    </row>
    <row r="10" spans="2:9" ht="15">
      <c r="B10" s="20"/>
      <c r="C10" s="55" t="s">
        <v>3</v>
      </c>
      <c r="D10" s="56"/>
      <c r="E10" s="21">
        <f>SUM(E11:E17)</f>
        <v>6424156.96</v>
      </c>
      <c r="F10" s="21">
        <f>SUM(F11:F17)</f>
        <v>319059587.29999995</v>
      </c>
      <c r="G10" s="21">
        <f>SUM(G11:G17)</f>
        <v>310918197.34</v>
      </c>
      <c r="H10" s="21">
        <f>SUM(H11:H17)</f>
        <v>14565546.920000002</v>
      </c>
      <c r="I10" s="21">
        <f>SUM(I11:I17)</f>
        <v>8141389.960000002</v>
      </c>
    </row>
    <row r="11" spans="2:9" ht="15">
      <c r="B11" s="1"/>
      <c r="C11" s="41" t="s">
        <v>4</v>
      </c>
      <c r="D11" s="42"/>
      <c r="E11" s="39">
        <v>6389800.18</v>
      </c>
      <c r="F11" s="39">
        <v>217360635.97</v>
      </c>
      <c r="G11" s="39">
        <v>209215009.55</v>
      </c>
      <c r="H11" s="38">
        <f>E11+F11-G11</f>
        <v>14535426.599999994</v>
      </c>
      <c r="I11" s="38">
        <f>H11-E11</f>
        <v>8145626.419999994</v>
      </c>
    </row>
    <row r="12" spans="2:9" ht="15">
      <c r="B12" s="1"/>
      <c r="C12" s="41" t="s">
        <v>5</v>
      </c>
      <c r="D12" s="42"/>
      <c r="E12" s="39">
        <v>34356.78</v>
      </c>
      <c r="F12" s="39">
        <v>101662653.43</v>
      </c>
      <c r="G12" s="39">
        <v>101685281.89</v>
      </c>
      <c r="H12" s="38">
        <f aca="true" t="shared" si="0" ref="H12:H17">E12+F12-G12</f>
        <v>11728.320000007749</v>
      </c>
      <c r="I12" s="38">
        <f aca="true" t="shared" si="1" ref="I12:I17">H12-E12</f>
        <v>-22628.45999999225</v>
      </c>
    </row>
    <row r="13" spans="2:9" ht="15">
      <c r="B13" s="1"/>
      <c r="C13" s="41" t="s">
        <v>6</v>
      </c>
      <c r="D13" s="42"/>
      <c r="E13" s="39">
        <v>0</v>
      </c>
      <c r="F13" s="39">
        <v>36297.9</v>
      </c>
      <c r="G13" s="39">
        <v>17905.9</v>
      </c>
      <c r="H13" s="38">
        <f t="shared" si="0"/>
        <v>18392</v>
      </c>
      <c r="I13" s="38">
        <f t="shared" si="1"/>
        <v>18392</v>
      </c>
    </row>
    <row r="14" spans="2:9" ht="15">
      <c r="B14" s="1"/>
      <c r="C14" s="41" t="s">
        <v>7</v>
      </c>
      <c r="D14" s="42"/>
      <c r="E14" s="39">
        <v>0</v>
      </c>
      <c r="F14" s="39">
        <v>0</v>
      </c>
      <c r="G14" s="40">
        <v>0</v>
      </c>
      <c r="H14" s="38">
        <f t="shared" si="0"/>
        <v>0</v>
      </c>
      <c r="I14" s="38">
        <f t="shared" si="1"/>
        <v>0</v>
      </c>
    </row>
    <row r="15" spans="2:9" ht="15">
      <c r="B15" s="1"/>
      <c r="C15" s="41" t="s">
        <v>8</v>
      </c>
      <c r="D15" s="42"/>
      <c r="E15" s="39">
        <v>0</v>
      </c>
      <c r="F15" s="39">
        <v>0</v>
      </c>
      <c r="G15" s="40">
        <v>0</v>
      </c>
      <c r="H15" s="38">
        <f t="shared" si="0"/>
        <v>0</v>
      </c>
      <c r="I15" s="38">
        <f t="shared" si="1"/>
        <v>0</v>
      </c>
    </row>
    <row r="16" spans="2:9" ht="15">
      <c r="B16" s="1"/>
      <c r="C16" s="41" t="s">
        <v>9</v>
      </c>
      <c r="D16" s="42"/>
      <c r="E16" s="39">
        <v>0</v>
      </c>
      <c r="F16" s="39">
        <v>0</v>
      </c>
      <c r="G16" s="40">
        <v>0</v>
      </c>
      <c r="H16" s="38">
        <f t="shared" si="0"/>
        <v>0</v>
      </c>
      <c r="I16" s="38">
        <f t="shared" si="1"/>
        <v>0</v>
      </c>
    </row>
    <row r="17" spans="2:9" ht="15">
      <c r="B17" s="1"/>
      <c r="C17" s="41" t="s">
        <v>10</v>
      </c>
      <c r="D17" s="42"/>
      <c r="E17" s="39">
        <v>0</v>
      </c>
      <c r="F17" s="39">
        <v>0</v>
      </c>
      <c r="G17" s="39">
        <v>0</v>
      </c>
      <c r="H17" s="38">
        <f t="shared" si="0"/>
        <v>0</v>
      </c>
      <c r="I17" s="38">
        <f t="shared" si="1"/>
        <v>0</v>
      </c>
    </row>
    <row r="18" spans="2:9" ht="15">
      <c r="B18" s="1"/>
      <c r="C18" s="26"/>
      <c r="D18" s="27"/>
      <c r="E18" s="22"/>
      <c r="F18" s="22"/>
      <c r="G18" s="22"/>
      <c r="H18" s="22"/>
      <c r="I18" s="22"/>
    </row>
    <row r="19" spans="2:9" ht="15">
      <c r="B19" s="20"/>
      <c r="C19" s="55" t="s">
        <v>11</v>
      </c>
      <c r="D19" s="56"/>
      <c r="E19" s="21">
        <f>SUM(E20:E28)</f>
        <v>4533.4</v>
      </c>
      <c r="F19" s="21">
        <f aca="true" t="shared" si="2" ref="F19:I19">SUM(F20:F28)</f>
        <v>6787214.46</v>
      </c>
      <c r="G19" s="21">
        <f t="shared" si="2"/>
        <v>148171.58</v>
      </c>
      <c r="H19" s="21">
        <f t="shared" si="2"/>
        <v>6643576.28</v>
      </c>
      <c r="I19" s="21">
        <f t="shared" si="2"/>
        <v>6639042.88</v>
      </c>
    </row>
    <row r="20" spans="2:9" ht="15">
      <c r="B20" s="1"/>
      <c r="C20" s="41" t="s">
        <v>12</v>
      </c>
      <c r="D20" s="42"/>
      <c r="E20" s="39">
        <v>0</v>
      </c>
      <c r="F20" s="39">
        <v>0</v>
      </c>
      <c r="G20" s="39">
        <v>0</v>
      </c>
      <c r="H20" s="38">
        <f>E20+F20-G20</f>
        <v>0</v>
      </c>
      <c r="I20" s="38">
        <f>H20-E20</f>
        <v>0</v>
      </c>
    </row>
    <row r="21" spans="2:9" ht="15">
      <c r="B21" s="1"/>
      <c r="C21" s="41" t="s">
        <v>13</v>
      </c>
      <c r="D21" s="42"/>
      <c r="E21" s="39">
        <v>0</v>
      </c>
      <c r="F21" s="39">
        <v>0</v>
      </c>
      <c r="G21" s="39">
        <v>0</v>
      </c>
      <c r="H21" s="38">
        <f aca="true" t="shared" si="3" ref="H21:H28">E21+F21-G21</f>
        <v>0</v>
      </c>
      <c r="I21" s="38">
        <f aca="true" t="shared" si="4" ref="I21:I27">H21-E21</f>
        <v>0</v>
      </c>
    </row>
    <row r="22" spans="2:9" ht="15">
      <c r="B22" s="1"/>
      <c r="C22" s="41" t="s">
        <v>1</v>
      </c>
      <c r="D22" s="42"/>
      <c r="E22" s="39">
        <v>0</v>
      </c>
      <c r="F22" s="39">
        <v>2300000</v>
      </c>
      <c r="G22" s="39">
        <v>0</v>
      </c>
      <c r="H22" s="38">
        <f t="shared" si="3"/>
        <v>2300000</v>
      </c>
      <c r="I22" s="38">
        <f t="shared" si="4"/>
        <v>2300000</v>
      </c>
    </row>
    <row r="23" spans="2:9" ht="15">
      <c r="B23" s="1"/>
      <c r="C23" s="41" t="s">
        <v>27</v>
      </c>
      <c r="D23" s="42"/>
      <c r="E23" s="39">
        <v>5312.58</v>
      </c>
      <c r="F23" s="39">
        <v>2076535.28</v>
      </c>
      <c r="G23" s="39">
        <v>5312.58</v>
      </c>
      <c r="H23" s="38">
        <f t="shared" si="3"/>
        <v>2076535.28</v>
      </c>
      <c r="I23" s="38">
        <f t="shared" si="4"/>
        <v>2071222.7</v>
      </c>
    </row>
    <row r="24" spans="2:9" ht="15">
      <c r="B24" s="1"/>
      <c r="C24" s="41" t="s">
        <v>14</v>
      </c>
      <c r="D24" s="42"/>
      <c r="E24" s="39">
        <v>0</v>
      </c>
      <c r="F24" s="39">
        <v>2409900</v>
      </c>
      <c r="G24" s="39">
        <v>0</v>
      </c>
      <c r="H24" s="38">
        <f t="shared" si="3"/>
        <v>2409900</v>
      </c>
      <c r="I24" s="38">
        <f t="shared" si="4"/>
        <v>2409900</v>
      </c>
    </row>
    <row r="25" spans="2:9" ht="15">
      <c r="B25" s="1"/>
      <c r="C25" s="41" t="s">
        <v>15</v>
      </c>
      <c r="D25" s="42"/>
      <c r="E25" s="39">
        <v>-779.18</v>
      </c>
      <c r="F25" s="39">
        <v>779.18</v>
      </c>
      <c r="G25" s="39">
        <v>142859</v>
      </c>
      <c r="H25" s="38">
        <f t="shared" si="3"/>
        <v>-142859</v>
      </c>
      <c r="I25" s="38">
        <f t="shared" si="4"/>
        <v>-142079.82</v>
      </c>
    </row>
    <row r="26" spans="2:9" ht="15">
      <c r="B26" s="1"/>
      <c r="C26" s="41" t="s">
        <v>16</v>
      </c>
      <c r="D26" s="42"/>
      <c r="E26" s="39">
        <v>0</v>
      </c>
      <c r="F26" s="39">
        <v>0</v>
      </c>
      <c r="G26" s="39">
        <v>0</v>
      </c>
      <c r="H26" s="38">
        <f t="shared" si="3"/>
        <v>0</v>
      </c>
      <c r="I26" s="38">
        <f t="shared" si="4"/>
        <v>0</v>
      </c>
    </row>
    <row r="27" spans="2:9" ht="15">
      <c r="B27" s="1"/>
      <c r="C27" s="41" t="s">
        <v>17</v>
      </c>
      <c r="D27" s="42"/>
      <c r="E27" s="39">
        <v>0</v>
      </c>
      <c r="F27" s="39">
        <v>0</v>
      </c>
      <c r="G27" s="39">
        <v>0</v>
      </c>
      <c r="H27" s="38">
        <f t="shared" si="3"/>
        <v>0</v>
      </c>
      <c r="I27" s="38">
        <f t="shared" si="4"/>
        <v>0</v>
      </c>
    </row>
    <row r="28" spans="2:9" ht="15">
      <c r="B28" s="1"/>
      <c r="C28" s="41" t="s">
        <v>18</v>
      </c>
      <c r="D28" s="42"/>
      <c r="E28" s="39">
        <v>0</v>
      </c>
      <c r="F28" s="39">
        <v>0</v>
      </c>
      <c r="G28" s="39">
        <v>0</v>
      </c>
      <c r="H28" s="38">
        <f t="shared" si="3"/>
        <v>0</v>
      </c>
      <c r="I28" s="38">
        <f>H28-E28</f>
        <v>0</v>
      </c>
    </row>
    <row r="29" spans="2:9" ht="13.5" customHeight="1">
      <c r="B29" s="23"/>
      <c r="C29" s="55" t="s">
        <v>32</v>
      </c>
      <c r="D29" s="56"/>
      <c r="E29" s="24">
        <f>+E10+E19</f>
        <v>6428690.36</v>
      </c>
      <c r="F29" s="24">
        <f>+F10+F19</f>
        <v>325846801.75999993</v>
      </c>
      <c r="G29" s="24">
        <f aca="true" t="shared" si="5" ref="G29:I29">+G10+G19</f>
        <v>311066368.91999996</v>
      </c>
      <c r="H29" s="24">
        <f t="shared" si="5"/>
        <v>21209123.200000003</v>
      </c>
      <c r="I29" s="24">
        <f t="shared" si="5"/>
        <v>14780432.840000002</v>
      </c>
    </row>
    <row r="30" spans="2:10" ht="24.75" customHeight="1">
      <c r="B30" s="57" t="s">
        <v>29</v>
      </c>
      <c r="C30" s="57"/>
      <c r="D30" s="57"/>
      <c r="E30" s="57"/>
      <c r="F30" s="57"/>
      <c r="G30" s="57"/>
      <c r="H30" s="57"/>
      <c r="I30" s="57"/>
      <c r="J30" s="28"/>
    </row>
    <row r="32" spans="2:7" ht="15">
      <c r="B32" s="29"/>
      <c r="C32" s="29"/>
      <c r="D32" s="29"/>
      <c r="G32" s="29"/>
    </row>
    <row r="34" s="30" customFormat="1" ht="12"/>
    <row r="35" s="30" customFormat="1" ht="12"/>
    <row r="36" s="30" customFormat="1" ht="12"/>
    <row r="37" spans="1:14" s="36" customFormat="1" ht="1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3"/>
      <c r="L37" s="34"/>
      <c r="M37" s="35"/>
      <c r="N37" s="31"/>
    </row>
  </sheetData>
  <mergeCells count="26">
    <mergeCell ref="C26:D26"/>
    <mergeCell ref="C27:D27"/>
    <mergeCell ref="C28:D28"/>
    <mergeCell ref="B30:I30"/>
    <mergeCell ref="C29:D29"/>
    <mergeCell ref="C17:D17"/>
    <mergeCell ref="C19:D19"/>
    <mergeCell ref="C20:D20"/>
    <mergeCell ref="C21:D21"/>
    <mergeCell ref="C25:D25"/>
    <mergeCell ref="C23:D23"/>
    <mergeCell ref="C24:D24"/>
    <mergeCell ref="B8:D8"/>
    <mergeCell ref="H1:I1"/>
    <mergeCell ref="D2:H2"/>
    <mergeCell ref="D3:H3"/>
    <mergeCell ref="D4:H4"/>
    <mergeCell ref="B5:D6"/>
    <mergeCell ref="C22:D22"/>
    <mergeCell ref="C10:D10"/>
    <mergeCell ref="C11:D11"/>
    <mergeCell ref="C12:D12"/>
    <mergeCell ref="C13:D13"/>
    <mergeCell ref="C14:D14"/>
    <mergeCell ref="C15:D15"/>
    <mergeCell ref="C16:D16"/>
  </mergeCells>
  <printOptions horizontalCentered="1"/>
  <pageMargins left="0.31496062992125984" right="0.31496062992125984" top="0.35433070866141736" bottom="0.35433070866141736" header="0" footer="0"/>
  <pageSetup fitToHeight="0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2021-03-19T17:55:30Z</cp:lastPrinted>
  <dcterms:created xsi:type="dcterms:W3CDTF">2018-10-31T19:27:45Z</dcterms:created>
  <dcterms:modified xsi:type="dcterms:W3CDTF">2021-03-19T17:55:56Z</dcterms:modified>
  <cp:category/>
  <cp:version/>
  <cp:contentType/>
  <cp:contentStatus/>
</cp:coreProperties>
</file>