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11085" activeTab="0"/>
  </bookViews>
  <sheets>
    <sheet name="Guerrero Ingresos 2020" sheetId="1" r:id="rId1"/>
    <sheet name="Hoja1" sheetId="2" r:id="rId2"/>
  </sheets>
  <definedNames>
    <definedName name="_xlnm.Print_Titles" localSheetId="0">'Guerrero Ingresos 2020'!$1:$7</definedName>
  </definedNames>
  <calcPr fullCalcOnLoad="1"/>
</workbook>
</file>

<file path=xl/sharedStrings.xml><?xml version="1.0" encoding="utf-8"?>
<sst xmlns="http://schemas.openxmlformats.org/spreadsheetml/2006/main" count="105" uniqueCount="103">
  <si>
    <t>Total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</si>
  <si>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</si>
  <si>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</si>
  <si>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</si>
  <si>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</si>
  <si>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</si>
  <si>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</si>
  <si>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</si>
  <si>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</si>
  <si>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</si>
  <si>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</si>
  <si>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</si>
  <si>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</si>
  <si>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</si>
  <si>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</si>
  <si>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</si>
  <si>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</si>
  <si>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</si>
  <si>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</si>
  <si>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</si>
  <si>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</si>
  <si>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</si>
  <si>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</si>
  <si>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</si>
  <si>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</si>
  <si>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</si>
  <si>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</si>
  <si>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</si>
  <si>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</si>
  <si>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</si>
  <si>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</si>
  <si>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</si>
  <si>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</si>
  <si>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</si>
  <si>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</si>
  <si>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</si>
  <si>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</si>
  <si>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</si>
  <si>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</si>
  <si>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</si>
  <si>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</si>
  <si>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</si>
  <si>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</si>
  <si>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</si>
  <si>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</si>
  <si>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</si>
  <si>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</si>
  <si>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</si>
  <si>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</si>
  <si>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</si>
  <si>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</si>
  <si>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</si>
  <si>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</si>
  <si>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</si>
  <si>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</si>
  <si>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</si>
  <si>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</si>
  <si>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</si>
  <si>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</si>
  <si>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</si>
  <si>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</si>
  <si>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</si>
  <si>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</si>
  <si>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</si>
  <si>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</si>
  <si>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</si>
  <si>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</si>
  <si>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</si>
  <si>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</si>
  <si>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</si>
  <si>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</si>
  <si>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</si>
  <si>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</si>
  <si>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</si>
  <si>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</si>
  <si>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Fuente: Información proporcionada por la Subsecretaría de Ingresos del Gobierno del Estado de Guerrero.</t>
  </si>
  <si>
    <t>INGRESOS DE GESTION: 1,750,334,604.9</t>
  </si>
  <si>
    <t>IMPUESTOS 1,229,258,437.2</t>
  </si>
  <si>
    <t>Sobre los Ingresos: 41,951,248.8</t>
  </si>
  <si>
    <t>Profesión médica y otras actividades no subordinadas</t>
  </si>
  <si>
    <t>Diversiones, espectáculos públicos y juegos permitidos 3,611,915.8</t>
  </si>
  <si>
    <t>Loterías, rifas, sorteos y apuestas permitidas 34,382,551.4</t>
  </si>
  <si>
    <t>Impuesto cedular por arrendamiento de bienes inmuebles. 3,956,781.7</t>
  </si>
  <si>
    <t>Sobre el Patrimonio: 80,495,371.7</t>
  </si>
  <si>
    <t>Impuesto sobre tenencia o uso de vehículos 80,495,371.7</t>
  </si>
  <si>
    <t>Sobre la Producción, el Consumo v las Transacciones: 145,654,963.4</t>
  </si>
  <si>
    <t>Instrumentos públicos y operaciones contractuales 624,293.3</t>
  </si>
  <si>
    <t>Servicio de hospedaje 145,030,670.1</t>
  </si>
  <si>
    <t>Sobre Nóminas v Asimilables: 452,590,982.9</t>
  </si>
  <si>
    <t>2% sobre remuneraciones al trabajo personal 452,590,982.9</t>
  </si>
  <si>
    <t>Accesorios de Impuestos 24,679,212.0</t>
  </si>
  <si>
    <t>Otros Impuestos: 483,886,658.3</t>
  </si>
  <si>
    <t>Adicionales 467,372,839.3</t>
  </si>
  <si>
    <t>Contribución estatal 16,513,819.0</t>
  </si>
  <si>
    <t>DERECHOS 447,891,097.3</t>
  </si>
  <si>
    <t>Derechos por Prestación de Servicios: 442,271,623.4</t>
  </si>
  <si>
    <t>Servicios de tránsito 237,603.6</t>
  </si>
  <si>
    <t>Servicios de control vehicular 265,628,313.4</t>
  </si>
  <si>
    <t>Servicios de transportes 46,647,929.7</t>
  </si>
  <si>
    <t>Registro público de la propiedad 33,642,972.9</t>
  </si>
  <si>
    <t>(Pesos)</t>
  </si>
  <si>
    <t>GUERRERO Calendario de Ingresos del Ejercicio Fiscal 2020</t>
  </si>
  <si>
    <t>Base: Ley de Ingresos del Estado 2020.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</si>
</sst>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vertical="center" wrapText="1"/>
    </xf>
    <xf numFmtId="0" fontId="39" fillId="7" borderId="10" xfId="0" applyFont="1" applyFill="1" applyBorder="1" applyAlignment="1">
      <alignment horizontal="justify" vertical="center" wrapText="1"/>
    </xf>
    <xf numFmtId="4" fontId="39" fillId="7" borderId="12" xfId="0" applyNumberFormat="1" applyFont="1" applyFill="1" applyBorder="1" applyAlignment="1">
      <alignment horizontal="right" wrapText="1"/>
    </xf>
    <xf numFmtId="4" fontId="39" fillId="7" borderId="13" xfId="0" applyNumberFormat="1" applyFont="1" applyFill="1" applyBorder="1" applyAlignment="1">
      <alignment horizontal="right" wrapText="1"/>
    </xf>
    <xf numFmtId="4" fontId="39" fillId="7" borderId="14" xfId="0" applyNumberFormat="1" applyFont="1" applyFill="1" applyBorder="1" applyAlignment="1">
      <alignment horizontal="right" wrapText="1"/>
    </xf>
    <xf numFmtId="0" fontId="40" fillId="7" borderId="15" xfId="0" applyFont="1" applyFill="1" applyBorder="1" applyAlignment="1">
      <alignment horizontal="justify" vertical="center" wrapText="1"/>
    </xf>
    <xf numFmtId="4" fontId="39" fillId="7" borderId="16" xfId="0" applyNumberFormat="1" applyFont="1" applyFill="1" applyBorder="1" applyAlignment="1">
      <alignment horizontal="right" wrapText="1"/>
    </xf>
    <xf numFmtId="4" fontId="40" fillId="7" borderId="17" xfId="0" applyNumberFormat="1" applyFont="1" applyFill="1" applyBorder="1" applyAlignment="1">
      <alignment horizontal="right" wrapText="1"/>
    </xf>
    <xf numFmtId="0" fontId="40" fillId="7" borderId="18" xfId="0" applyFont="1" applyFill="1" applyBorder="1" applyAlignment="1">
      <alignment horizontal="justify" vertical="center" wrapText="1"/>
    </xf>
    <xf numFmtId="4" fontId="39" fillId="7" borderId="19" xfId="0" applyNumberFormat="1" applyFont="1" applyFill="1" applyBorder="1" applyAlignment="1">
      <alignment horizontal="right" wrapText="1"/>
    </xf>
    <xf numFmtId="4" fontId="40" fillId="7" borderId="20" xfId="0" applyNumberFormat="1" applyFont="1" applyFill="1" applyBorder="1" applyAlignment="1">
      <alignment horizontal="right" wrapText="1"/>
    </xf>
    <xf numFmtId="0" fontId="40" fillId="7" borderId="21" xfId="0" applyFont="1" applyFill="1" applyBorder="1" applyAlignment="1">
      <alignment horizontal="justify" vertical="center" wrapText="1"/>
    </xf>
    <xf numFmtId="4" fontId="39" fillId="7" borderId="22" xfId="0" applyNumberFormat="1" applyFont="1" applyFill="1" applyBorder="1" applyAlignment="1">
      <alignment horizontal="right" wrapText="1"/>
    </xf>
    <xf numFmtId="4" fontId="40" fillId="7" borderId="23" xfId="0" applyNumberFormat="1" applyFont="1" applyFill="1" applyBorder="1" applyAlignment="1">
      <alignment horizontal="right" wrapText="1"/>
    </xf>
    <xf numFmtId="4" fontId="39" fillId="7" borderId="24" xfId="0" applyNumberFormat="1" applyFont="1" applyFill="1" applyBorder="1" applyAlignment="1">
      <alignment horizontal="right" wrapText="1"/>
    </xf>
    <xf numFmtId="4" fontId="39" fillId="7" borderId="25" xfId="0" applyNumberFormat="1" applyFont="1" applyFill="1" applyBorder="1" applyAlignment="1">
      <alignment horizontal="right" wrapText="1"/>
    </xf>
    <xf numFmtId="0" fontId="40" fillId="7" borderId="10" xfId="0" applyFont="1" applyFill="1" applyBorder="1" applyAlignment="1">
      <alignment horizontal="justify" vertical="center" wrapText="1"/>
    </xf>
    <xf numFmtId="4" fontId="40" fillId="7" borderId="25" xfId="0" applyNumberFormat="1" applyFont="1" applyFill="1" applyBorder="1" applyAlignment="1">
      <alignment horizontal="right" wrapText="1"/>
    </xf>
    <xf numFmtId="4" fontId="40" fillId="7" borderId="24" xfId="0" applyNumberFormat="1" applyFont="1" applyFill="1" applyBorder="1" applyAlignment="1">
      <alignment horizontal="right" wrapText="1"/>
    </xf>
    <xf numFmtId="0" fontId="41" fillId="0" borderId="0" xfId="0" applyFont="1" applyBorder="1" applyAlignment="1">
      <alignment vertical="center"/>
    </xf>
    <xf numFmtId="4" fontId="0" fillId="0" borderId="0" xfId="0" applyNumberFormat="1" applyAlignment="1">
      <alignment horizontal="right"/>
    </xf>
    <xf numFmtId="0" fontId="40" fillId="0" borderId="0" xfId="0" applyFont="1" applyBorder="1" applyAlignment="1">
      <alignment/>
    </xf>
    <xf numFmtId="4" fontId="38" fillId="33" borderId="26" xfId="0" applyNumberFormat="1" applyFont="1" applyFill="1" applyBorder="1" applyAlignment="1">
      <alignment vertical="center" wrapText="1"/>
    </xf>
    <xf numFmtId="4" fontId="38" fillId="33" borderId="27" xfId="0" applyNumberFormat="1" applyFont="1" applyFill="1" applyBorder="1" applyAlignment="1">
      <alignment vertical="center" wrapText="1"/>
    </xf>
    <xf numFmtId="0" fontId="39" fillId="33" borderId="28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39" fillId="33" borderId="29" xfId="0" applyFont="1" applyFill="1" applyBorder="1" applyAlignment="1">
      <alignment horizontal="center" vertical="center" wrapText="1"/>
    </xf>
    <xf numFmtId="0" fontId="39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809625</xdr:colOff>
      <xdr:row>3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1">
      <selection activeCell="A5" sqref="A5:A6"/>
    </sheetView>
  </sheetViews>
  <sheetFormatPr defaultColWidth="11.421875" defaultRowHeight="15"/>
  <cols>
    <col min="1" max="1" width="65.140625" style="0" customWidth="1"/>
    <col min="2" max="2" width="20.7109375" style="0" customWidth="1"/>
    <col min="3" max="14" width="14.7109375" style="0" hidden="1" customWidth="1"/>
  </cols>
  <sheetData>
    <row r="1" spans="1:14" ht="15">
      <c r="A1" s="28" t="s">
        <v>101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21" customHeight="1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.75" thickBot="1">
      <c r="A5" s="26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ht="15.75" thickBot="1">
      <c r="A6" s="27"/>
      <c r="B6" s="2">
        <f>+B8+B27+B34+B38+B53</f>
        <v>61806070438</v>
      </c>
      <c r="C6" s="2">
        <f aca="true" t="shared" si="0" ref="C6:N6">+C8+C27+C34+C38+C53</f>
        <v>6114340674</v>
      </c>
      <c r="D6" s="2">
        <f t="shared" si="0"/>
        <v>4983149510</v>
      </c>
      <c r="E6" s="2">
        <f t="shared" si="0"/>
        <v>5429204442.35</v>
      </c>
      <c r="F6" s="2">
        <f t="shared" si="0"/>
        <v>4543955415</v>
      </c>
      <c r="G6" s="2">
        <f t="shared" si="0"/>
        <v>5621161369</v>
      </c>
      <c r="H6" s="2">
        <f t="shared" si="0"/>
        <v>5429286309</v>
      </c>
      <c r="I6" s="2">
        <f t="shared" si="0"/>
        <v>5070620654</v>
      </c>
      <c r="J6" s="2">
        <f t="shared" si="0"/>
        <v>5061282106</v>
      </c>
      <c r="K6" s="2">
        <f t="shared" si="0"/>
        <v>4582069224</v>
      </c>
      <c r="L6" s="2">
        <f t="shared" si="0"/>
        <v>4346456856</v>
      </c>
      <c r="M6" s="2">
        <f t="shared" si="0"/>
        <v>3024726211</v>
      </c>
      <c r="N6" s="2">
        <f t="shared" si="0"/>
        <v>5668787221.5</v>
      </c>
    </row>
    <row r="7" spans="1:14" ht="15.75" thickBot="1">
      <c r="A7" s="30" t="s">
        <v>100</v>
      </c>
      <c r="B7" s="3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</row>
    <row r="8" spans="1:14" ht="15.75" thickBot="1">
      <c r="A8" s="3" t="s">
        <v>14</v>
      </c>
      <c r="B8" s="4">
        <f>SUM(B9:B17)</f>
        <v>1299656529</v>
      </c>
      <c r="C8" s="5">
        <f aca="true" t="shared" si="1" ref="C8:N8">SUM(C9:C16)</f>
        <v>107406782</v>
      </c>
      <c r="D8" s="5">
        <f t="shared" si="1"/>
        <v>118260926</v>
      </c>
      <c r="E8" s="5">
        <f t="shared" si="1"/>
        <v>125717972</v>
      </c>
      <c r="F8" s="5">
        <f t="shared" si="1"/>
        <v>120529692</v>
      </c>
      <c r="G8" s="5">
        <f t="shared" si="1"/>
        <v>109110360</v>
      </c>
      <c r="H8" s="5">
        <f t="shared" si="1"/>
        <v>99118598</v>
      </c>
      <c r="I8" s="5">
        <f t="shared" si="1"/>
        <v>93364795</v>
      </c>
      <c r="J8" s="5">
        <f t="shared" si="1"/>
        <v>100850301</v>
      </c>
      <c r="K8" s="5">
        <f t="shared" si="1"/>
        <v>90867196</v>
      </c>
      <c r="L8" s="5">
        <f t="shared" si="1"/>
        <v>83582019</v>
      </c>
      <c r="M8" s="5">
        <f t="shared" si="1"/>
        <v>81934454</v>
      </c>
      <c r="N8" s="6">
        <f t="shared" si="1"/>
        <v>98515342.19</v>
      </c>
    </row>
    <row r="9" spans="1:14" ht="15">
      <c r="A9" s="7" t="s">
        <v>15</v>
      </c>
      <c r="B9" s="8">
        <v>37994467</v>
      </c>
      <c r="C9" s="9">
        <v>3834443</v>
      </c>
      <c r="D9" s="9">
        <v>3499497</v>
      </c>
      <c r="E9" s="9">
        <v>2740928</v>
      </c>
      <c r="F9" s="9">
        <v>3994489</v>
      </c>
      <c r="G9" s="9">
        <v>3529906</v>
      </c>
      <c r="H9" s="9">
        <v>4113356</v>
      </c>
      <c r="I9" s="9">
        <v>2392048</v>
      </c>
      <c r="J9" s="9">
        <v>4201454</v>
      </c>
      <c r="K9" s="9">
        <v>3258345</v>
      </c>
      <c r="L9" s="9">
        <v>3234383</v>
      </c>
      <c r="M9" s="9">
        <v>3053297</v>
      </c>
      <c r="N9" s="9">
        <v>4099102.84</v>
      </c>
    </row>
    <row r="10" spans="1:14" ht="15">
      <c r="A10" s="10" t="s">
        <v>16</v>
      </c>
      <c r="B10" s="11">
        <v>109004440</v>
      </c>
      <c r="C10" s="12">
        <v>6071072</v>
      </c>
      <c r="D10" s="12">
        <v>10769273</v>
      </c>
      <c r="E10" s="12">
        <v>13828210</v>
      </c>
      <c r="F10" s="12">
        <v>6795097</v>
      </c>
      <c r="G10" s="12">
        <v>4923867</v>
      </c>
      <c r="H10" s="12">
        <v>5049310</v>
      </c>
      <c r="I10" s="12">
        <v>3514130</v>
      </c>
      <c r="J10" s="12">
        <v>3730037</v>
      </c>
      <c r="K10" s="12">
        <v>2670692</v>
      </c>
      <c r="L10" s="12">
        <v>2353816</v>
      </c>
      <c r="M10" s="12">
        <v>2215560</v>
      </c>
      <c r="N10" s="12">
        <v>18574307.72</v>
      </c>
    </row>
    <row r="11" spans="1:14" ht="15">
      <c r="A11" s="10" t="s">
        <v>17</v>
      </c>
      <c r="B11" s="11">
        <v>149761615</v>
      </c>
      <c r="C11" s="12">
        <v>18566320</v>
      </c>
      <c r="D11" s="12">
        <v>15403953</v>
      </c>
      <c r="E11" s="12">
        <v>12750639</v>
      </c>
      <c r="F11" s="12">
        <v>13581970</v>
      </c>
      <c r="G11" s="12">
        <v>16239046</v>
      </c>
      <c r="H11" s="12">
        <v>10371465</v>
      </c>
      <c r="I11" s="12">
        <v>9363316</v>
      </c>
      <c r="J11" s="12">
        <v>15401590</v>
      </c>
      <c r="K11" s="12">
        <v>10531399</v>
      </c>
      <c r="L11" s="12">
        <v>9191703</v>
      </c>
      <c r="M11" s="12">
        <v>7889481</v>
      </c>
      <c r="N11" s="12">
        <v>6364081.399999999</v>
      </c>
    </row>
    <row r="12" spans="1:14" ht="15">
      <c r="A12" s="10" t="s">
        <v>18</v>
      </c>
      <c r="B12" s="11">
        <f aca="true" t="shared" si="2" ref="B12:B26">SUM(C12:N12)</f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ht="15">
      <c r="A13" s="10" t="s">
        <v>19</v>
      </c>
      <c r="B13" s="11">
        <v>490791735</v>
      </c>
      <c r="C13" s="12">
        <v>47564453</v>
      </c>
      <c r="D13" s="12">
        <v>36084214</v>
      </c>
      <c r="E13" s="12">
        <v>36362992</v>
      </c>
      <c r="F13" s="12">
        <v>37572077</v>
      </c>
      <c r="G13" s="12">
        <v>36534304</v>
      </c>
      <c r="H13" s="12">
        <v>36568913</v>
      </c>
      <c r="I13" s="12">
        <v>38146821</v>
      </c>
      <c r="J13" s="12">
        <v>36440798</v>
      </c>
      <c r="K13" s="12">
        <v>38163012</v>
      </c>
      <c r="L13" s="12">
        <v>36181020</v>
      </c>
      <c r="M13" s="12">
        <v>36527889</v>
      </c>
      <c r="N13" s="12">
        <v>36444489.89</v>
      </c>
    </row>
    <row r="14" spans="1:14" ht="15">
      <c r="A14" s="10" t="s">
        <v>20</v>
      </c>
      <c r="B14" s="11">
        <f t="shared" si="2"/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ht="15">
      <c r="A15" s="10" t="s">
        <v>21</v>
      </c>
      <c r="B15" s="11">
        <v>28217614</v>
      </c>
      <c r="C15" s="12">
        <v>1503921</v>
      </c>
      <c r="D15" s="12">
        <v>1756007</v>
      </c>
      <c r="E15" s="12">
        <v>2430062</v>
      </c>
      <c r="F15" s="12">
        <v>3041073</v>
      </c>
      <c r="G15" s="12">
        <v>2235818</v>
      </c>
      <c r="H15" s="12">
        <v>1610082</v>
      </c>
      <c r="I15" s="12">
        <v>1620591</v>
      </c>
      <c r="J15" s="12">
        <v>2913489</v>
      </c>
      <c r="K15" s="12">
        <v>2258734</v>
      </c>
      <c r="L15" s="12">
        <v>1860465</v>
      </c>
      <c r="M15" s="12">
        <v>1867341</v>
      </c>
      <c r="N15" s="12">
        <v>1581629.02</v>
      </c>
    </row>
    <row r="16" spans="1:14" ht="15">
      <c r="A16" s="10" t="s">
        <v>22</v>
      </c>
      <c r="B16" s="11">
        <v>483886658</v>
      </c>
      <c r="C16" s="12">
        <v>29866573</v>
      </c>
      <c r="D16" s="12">
        <v>50747982</v>
      </c>
      <c r="E16" s="12">
        <v>57605141</v>
      </c>
      <c r="F16" s="12">
        <v>55544986</v>
      </c>
      <c r="G16" s="12">
        <v>45647419</v>
      </c>
      <c r="H16" s="12">
        <v>41405472</v>
      </c>
      <c r="I16" s="12">
        <v>38327889</v>
      </c>
      <c r="J16" s="12">
        <v>38162933</v>
      </c>
      <c r="K16" s="12">
        <v>33985014</v>
      </c>
      <c r="L16" s="12">
        <v>30760632</v>
      </c>
      <c r="M16" s="12">
        <v>30380886</v>
      </c>
      <c r="N16" s="12">
        <v>31451731.32</v>
      </c>
    </row>
    <row r="17" spans="1:14" ht="24">
      <c r="A17" s="10" t="s">
        <v>23</v>
      </c>
      <c r="B17" s="11">
        <f t="shared" si="2"/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ht="15">
      <c r="A18" s="10" t="s">
        <v>24</v>
      </c>
      <c r="B18" s="11">
        <f t="shared" si="2"/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15">
      <c r="A19" s="10" t="s">
        <v>25</v>
      </c>
      <c r="B19" s="11">
        <f t="shared" si="2"/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ht="15">
      <c r="A20" s="10" t="s">
        <v>26</v>
      </c>
      <c r="B20" s="11">
        <f t="shared" si="2"/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15">
      <c r="A21" s="10" t="s">
        <v>27</v>
      </c>
      <c r="B21" s="11">
        <f t="shared" si="2"/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ht="15">
      <c r="A22" s="10" t="s">
        <v>28</v>
      </c>
      <c r="B22" s="11">
        <f t="shared" si="2"/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ht="15">
      <c r="A23" s="10" t="s">
        <v>29</v>
      </c>
      <c r="B23" s="11">
        <f t="shared" si="2"/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ht="15">
      <c r="A24" s="10" t="s">
        <v>30</v>
      </c>
      <c r="B24" s="11">
        <f t="shared" si="2"/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 ht="15">
      <c r="A25" s="10" t="s">
        <v>31</v>
      </c>
      <c r="B25" s="11">
        <f t="shared" si="2"/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ht="24.75" thickBot="1">
      <c r="A26" s="13" t="s">
        <v>32</v>
      </c>
      <c r="B26" s="14">
        <f t="shared" si="2"/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</row>
    <row r="27" spans="1:14" ht="15.75" thickBot="1">
      <c r="A27" s="3" t="s">
        <v>33</v>
      </c>
      <c r="B27" s="5">
        <f>SUM(B28:B33)</f>
        <v>452225156</v>
      </c>
      <c r="C27" s="5">
        <f aca="true" t="shared" si="3" ref="C27:N27">SUM(C28:C33)</f>
        <v>23985318</v>
      </c>
      <c r="D27" s="5">
        <f t="shared" si="3"/>
        <v>56402329</v>
      </c>
      <c r="E27" s="5">
        <f t="shared" si="3"/>
        <v>57217715.35</v>
      </c>
      <c r="F27" s="5">
        <f t="shared" si="3"/>
        <v>61249778</v>
      </c>
      <c r="G27" s="5">
        <f t="shared" si="3"/>
        <v>44809926</v>
      </c>
      <c r="H27" s="5">
        <f t="shared" si="3"/>
        <v>36925977</v>
      </c>
      <c r="I27" s="5">
        <f t="shared" si="3"/>
        <v>33670456</v>
      </c>
      <c r="J27" s="5">
        <f t="shared" si="3"/>
        <v>35128772</v>
      </c>
      <c r="K27" s="5">
        <f t="shared" si="3"/>
        <v>26951174</v>
      </c>
      <c r="L27" s="5">
        <f t="shared" si="3"/>
        <v>26718835</v>
      </c>
      <c r="M27" s="5">
        <f t="shared" si="3"/>
        <v>24343449</v>
      </c>
      <c r="N27" s="16">
        <f t="shared" si="3"/>
        <v>20487367.920000006</v>
      </c>
    </row>
    <row r="28" spans="1:14" ht="24">
      <c r="A28" s="7" t="s">
        <v>34</v>
      </c>
      <c r="B28" s="11">
        <f aca="true" t="shared" si="4" ref="B28:B70">SUM(C28:N28)</f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">
      <c r="A29" s="10" t="s">
        <v>35</v>
      </c>
      <c r="B29" s="11">
        <f t="shared" si="4"/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5">
      <c r="A30" s="10" t="s">
        <v>36</v>
      </c>
      <c r="B30" s="11">
        <v>446605682</v>
      </c>
      <c r="C30" s="12">
        <v>23607154</v>
      </c>
      <c r="D30" s="12">
        <v>55845203</v>
      </c>
      <c r="E30" s="12">
        <v>56633886.35</v>
      </c>
      <c r="F30" s="12">
        <v>60605542</v>
      </c>
      <c r="G30" s="12">
        <v>44247393</v>
      </c>
      <c r="H30" s="12">
        <v>36552508</v>
      </c>
      <c r="I30" s="12">
        <v>33342239</v>
      </c>
      <c r="J30" s="12">
        <v>34675311</v>
      </c>
      <c r="K30" s="12">
        <v>26465993</v>
      </c>
      <c r="L30" s="12">
        <v>26256982</v>
      </c>
      <c r="M30" s="12">
        <v>23931286</v>
      </c>
      <c r="N30" s="12">
        <v>20108126.000000004</v>
      </c>
    </row>
    <row r="31" spans="1:14" ht="15">
      <c r="A31" s="10" t="s">
        <v>37</v>
      </c>
      <c r="B31" s="11">
        <v>2237413</v>
      </c>
      <c r="C31" s="12">
        <v>134354</v>
      </c>
      <c r="D31" s="12">
        <v>197987</v>
      </c>
      <c r="E31" s="12">
        <v>199105</v>
      </c>
      <c r="F31" s="12">
        <v>221779</v>
      </c>
      <c r="G31" s="12">
        <v>162646</v>
      </c>
      <c r="H31" s="12">
        <v>147096</v>
      </c>
      <c r="I31" s="12">
        <v>111545</v>
      </c>
      <c r="J31" s="12">
        <v>229459</v>
      </c>
      <c r="K31" s="12">
        <v>251062</v>
      </c>
      <c r="L31" s="12">
        <v>227497</v>
      </c>
      <c r="M31" s="12">
        <v>187426</v>
      </c>
      <c r="N31" s="12">
        <v>167456.92</v>
      </c>
    </row>
    <row r="32" spans="1:14" ht="15">
      <c r="A32" s="10" t="s">
        <v>38</v>
      </c>
      <c r="B32" s="11">
        <v>3382061</v>
      </c>
      <c r="C32" s="12">
        <v>243810</v>
      </c>
      <c r="D32" s="12">
        <v>359139</v>
      </c>
      <c r="E32" s="12">
        <v>384724</v>
      </c>
      <c r="F32" s="12">
        <v>422457</v>
      </c>
      <c r="G32" s="12">
        <v>399887</v>
      </c>
      <c r="H32" s="12">
        <v>226373</v>
      </c>
      <c r="I32" s="12">
        <v>216672</v>
      </c>
      <c r="J32" s="12">
        <v>224002</v>
      </c>
      <c r="K32" s="12">
        <v>234119</v>
      </c>
      <c r="L32" s="12">
        <v>234356</v>
      </c>
      <c r="M32" s="12">
        <v>224737</v>
      </c>
      <c r="N32" s="12">
        <v>211785</v>
      </c>
    </row>
    <row r="33" spans="1:14" ht="24.75" thickBot="1">
      <c r="A33" s="13" t="s">
        <v>39</v>
      </c>
      <c r="B33" s="14">
        <f t="shared" si="4"/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</row>
    <row r="34" spans="1:14" ht="15.75" thickBot="1">
      <c r="A34" s="3" t="s">
        <v>40</v>
      </c>
      <c r="B34" s="5">
        <f>SUM(B35:B37)</f>
        <v>34275697</v>
      </c>
      <c r="C34" s="5">
        <f aca="true" t="shared" si="5" ref="C34:N34">SUM(C35:C37)</f>
        <v>5446868</v>
      </c>
      <c r="D34" s="5">
        <f t="shared" si="5"/>
        <v>5322014</v>
      </c>
      <c r="E34" s="5">
        <f t="shared" si="5"/>
        <v>4604132</v>
      </c>
      <c r="F34" s="5">
        <f t="shared" si="5"/>
        <v>4124128</v>
      </c>
      <c r="G34" s="5">
        <f t="shared" si="5"/>
        <v>3698026</v>
      </c>
      <c r="H34" s="5">
        <f t="shared" si="5"/>
        <v>3353167</v>
      </c>
      <c r="I34" s="5">
        <f t="shared" si="5"/>
        <v>5801157</v>
      </c>
      <c r="J34" s="5">
        <f t="shared" si="5"/>
        <v>5178398</v>
      </c>
      <c r="K34" s="5">
        <f t="shared" si="5"/>
        <v>3828021</v>
      </c>
      <c r="L34" s="5">
        <f t="shared" si="5"/>
        <v>6355036</v>
      </c>
      <c r="M34" s="5">
        <f t="shared" si="5"/>
        <v>5481298</v>
      </c>
      <c r="N34" s="16">
        <f t="shared" si="5"/>
        <v>4743308.33</v>
      </c>
    </row>
    <row r="35" spans="1:14" ht="15">
      <c r="A35" s="7" t="s">
        <v>40</v>
      </c>
      <c r="B35" s="11">
        <v>34275697</v>
      </c>
      <c r="C35" s="9">
        <v>5446868</v>
      </c>
      <c r="D35" s="9">
        <v>5322014</v>
      </c>
      <c r="E35" s="9">
        <v>4604132</v>
      </c>
      <c r="F35" s="9">
        <v>4124128</v>
      </c>
      <c r="G35" s="9">
        <v>3698026</v>
      </c>
      <c r="H35" s="9">
        <v>3353167</v>
      </c>
      <c r="I35" s="9">
        <v>5801157</v>
      </c>
      <c r="J35" s="9">
        <v>5178398</v>
      </c>
      <c r="K35" s="9">
        <v>3828021</v>
      </c>
      <c r="L35" s="9">
        <v>6355036</v>
      </c>
      <c r="M35" s="9">
        <v>5481298</v>
      </c>
      <c r="N35" s="9">
        <v>4743308.33</v>
      </c>
    </row>
    <row r="36" spans="1:14" ht="15">
      <c r="A36" s="10" t="s">
        <v>41</v>
      </c>
      <c r="B36" s="11">
        <f t="shared" si="4"/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24.75" thickBot="1">
      <c r="A37" s="13" t="s">
        <v>42</v>
      </c>
      <c r="B37" s="14">
        <f t="shared" si="4"/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</row>
    <row r="38" spans="1:14" ht="15.75" thickBot="1">
      <c r="A38" s="3" t="s">
        <v>43</v>
      </c>
      <c r="B38" s="5">
        <f>SUM(B39:B42)</f>
        <v>11911730</v>
      </c>
      <c r="C38" s="17">
        <f aca="true" t="shared" si="6" ref="C38:N38">SUM(C39:C42)</f>
        <v>1137813</v>
      </c>
      <c r="D38" s="17">
        <f t="shared" si="6"/>
        <v>1338882</v>
      </c>
      <c r="E38" s="17">
        <f t="shared" si="6"/>
        <v>1131737</v>
      </c>
      <c r="F38" s="17">
        <f t="shared" si="6"/>
        <v>1049734</v>
      </c>
      <c r="G38" s="17">
        <f t="shared" si="6"/>
        <v>1307968</v>
      </c>
      <c r="H38" s="17">
        <f t="shared" si="6"/>
        <v>1141045</v>
      </c>
      <c r="I38" s="17">
        <f t="shared" si="6"/>
        <v>1422375</v>
      </c>
      <c r="J38" s="17">
        <f t="shared" si="6"/>
        <v>1530493</v>
      </c>
      <c r="K38" s="17">
        <f t="shared" si="6"/>
        <v>1403042</v>
      </c>
      <c r="L38" s="17">
        <f t="shared" si="6"/>
        <v>1433005</v>
      </c>
      <c r="M38" s="17">
        <f t="shared" si="6"/>
        <v>1290041</v>
      </c>
      <c r="N38" s="16">
        <f t="shared" si="6"/>
        <v>1063382.16</v>
      </c>
    </row>
    <row r="39" spans="1:14" ht="15">
      <c r="A39" s="7" t="s">
        <v>43</v>
      </c>
      <c r="B39" s="11">
        <f>11911730-33665</f>
        <v>11878065</v>
      </c>
      <c r="C39" s="9">
        <v>1137813</v>
      </c>
      <c r="D39" s="9">
        <v>1338882</v>
      </c>
      <c r="E39" s="9">
        <v>1131737</v>
      </c>
      <c r="F39" s="9">
        <v>1049734</v>
      </c>
      <c r="G39" s="9">
        <v>1307968</v>
      </c>
      <c r="H39" s="9">
        <v>1141045</v>
      </c>
      <c r="I39" s="9">
        <v>1422375</v>
      </c>
      <c r="J39" s="9">
        <v>1530493</v>
      </c>
      <c r="K39" s="9">
        <v>1403042</v>
      </c>
      <c r="L39" s="9">
        <v>1433005</v>
      </c>
      <c r="M39" s="9">
        <v>1290041</v>
      </c>
      <c r="N39" s="9">
        <v>1063382.16</v>
      </c>
    </row>
    <row r="40" spans="1:14" ht="15">
      <c r="A40" s="10" t="s">
        <v>44</v>
      </c>
      <c r="B40" s="11">
        <f t="shared" si="4"/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ht="15">
      <c r="A41" s="10" t="s">
        <v>45</v>
      </c>
      <c r="B41" s="11">
        <v>33665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1:14" ht="24.75" thickBot="1">
      <c r="A42" s="13" t="s">
        <v>46</v>
      </c>
      <c r="B42" s="14">
        <f t="shared" si="4"/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1:14" ht="15.75" thickBot="1">
      <c r="A43" s="3" t="s">
        <v>47</v>
      </c>
      <c r="B43" s="5">
        <f t="shared" si="4"/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6">
        <v>0</v>
      </c>
    </row>
    <row r="44" spans="1:14" ht="24">
      <c r="A44" s="7" t="s">
        <v>48</v>
      </c>
      <c r="B44" s="8">
        <f t="shared" si="4"/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</row>
    <row r="45" spans="1:14" ht="24">
      <c r="A45" s="10" t="s">
        <v>49</v>
      </c>
      <c r="B45" s="11">
        <f t="shared" si="4"/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1:14" ht="24">
      <c r="A46" s="10" t="s">
        <v>50</v>
      </c>
      <c r="B46" s="11">
        <f t="shared" si="4"/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1:14" ht="36">
      <c r="A47" s="10" t="s">
        <v>51</v>
      </c>
      <c r="B47" s="11">
        <f t="shared" si="4"/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1:14" ht="36">
      <c r="A48" s="10" t="s">
        <v>52</v>
      </c>
      <c r="B48" s="11">
        <f t="shared" si="4"/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1:14" ht="36">
      <c r="A49" s="10" t="s">
        <v>53</v>
      </c>
      <c r="B49" s="11">
        <f t="shared" si="4"/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</row>
    <row r="50" spans="1:14" ht="24">
      <c r="A50" s="10" t="s">
        <v>54</v>
      </c>
      <c r="B50" s="11">
        <f t="shared" si="4"/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 ht="24">
      <c r="A51" s="10" t="s">
        <v>55</v>
      </c>
      <c r="B51" s="11">
        <f t="shared" si="4"/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ht="15.75" thickBot="1">
      <c r="A52" s="13" t="s">
        <v>56</v>
      </c>
      <c r="B52" s="14">
        <f t="shared" si="4"/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</row>
    <row r="53" spans="1:14" ht="24.75" thickBot="1">
      <c r="A53" s="18" t="s">
        <v>57</v>
      </c>
      <c r="B53" s="14">
        <f>SUM(B54:B58)</f>
        <v>60008001326</v>
      </c>
      <c r="C53" s="17">
        <f aca="true" t="shared" si="7" ref="C53:N53">SUM(C54:C58)</f>
        <v>5976363893</v>
      </c>
      <c r="D53" s="17">
        <f t="shared" si="7"/>
        <v>4801825359</v>
      </c>
      <c r="E53" s="17">
        <f t="shared" si="7"/>
        <v>5240532886</v>
      </c>
      <c r="F53" s="17">
        <f t="shared" si="7"/>
        <v>4357002083</v>
      </c>
      <c r="G53" s="17">
        <f t="shared" si="7"/>
        <v>5462235089</v>
      </c>
      <c r="H53" s="17">
        <f t="shared" si="7"/>
        <v>5288747522</v>
      </c>
      <c r="I53" s="17">
        <f t="shared" si="7"/>
        <v>4936361871</v>
      </c>
      <c r="J53" s="17">
        <f t="shared" si="7"/>
        <v>4918594142</v>
      </c>
      <c r="K53" s="17">
        <f t="shared" si="7"/>
        <v>4459019791</v>
      </c>
      <c r="L53" s="17">
        <f t="shared" si="7"/>
        <v>4228367961</v>
      </c>
      <c r="M53" s="17">
        <f t="shared" si="7"/>
        <v>2911676969</v>
      </c>
      <c r="N53" s="16">
        <f t="shared" si="7"/>
        <v>5543977820.9</v>
      </c>
    </row>
    <row r="54" spans="1:14" ht="15">
      <c r="A54" s="7" t="s">
        <v>58</v>
      </c>
      <c r="B54" s="14">
        <v>20863027689</v>
      </c>
      <c r="C54" s="9">
        <v>1467780799</v>
      </c>
      <c r="D54" s="9">
        <v>1807370791</v>
      </c>
      <c r="E54" s="9">
        <v>1793258054</v>
      </c>
      <c r="F54" s="9">
        <v>1643340315</v>
      </c>
      <c r="G54" s="9">
        <v>1834943146</v>
      </c>
      <c r="H54" s="9">
        <v>1889195020</v>
      </c>
      <c r="I54" s="9">
        <v>1708159198</v>
      </c>
      <c r="J54" s="9">
        <v>1758335331</v>
      </c>
      <c r="K54" s="9">
        <v>1549194852</v>
      </c>
      <c r="L54" s="9">
        <v>1170038735</v>
      </c>
      <c r="M54" s="9">
        <v>1610414426</v>
      </c>
      <c r="N54" s="9">
        <v>1521259941.7</v>
      </c>
    </row>
    <row r="55" spans="1:14" ht="15">
      <c r="A55" s="10" t="s">
        <v>59</v>
      </c>
      <c r="B55" s="14">
        <v>36476962719</v>
      </c>
      <c r="C55" s="12">
        <v>4281717012</v>
      </c>
      <c r="D55" s="12">
        <v>2630877591</v>
      </c>
      <c r="E55" s="12">
        <v>2880778752</v>
      </c>
      <c r="F55" s="12">
        <v>2601971722</v>
      </c>
      <c r="G55" s="12">
        <v>3423822122</v>
      </c>
      <c r="H55" s="12">
        <v>3090780386</v>
      </c>
      <c r="I55" s="12">
        <v>2919026314</v>
      </c>
      <c r="J55" s="12">
        <v>2839968528</v>
      </c>
      <c r="K55" s="12">
        <v>2822814892</v>
      </c>
      <c r="L55" s="12">
        <v>2843981113</v>
      </c>
      <c r="M55" s="12">
        <v>1136239848</v>
      </c>
      <c r="N55" s="12">
        <v>3886525716.5</v>
      </c>
    </row>
    <row r="56" spans="1:14" ht="15">
      <c r="A56" s="10" t="s">
        <v>60</v>
      </c>
      <c r="B56" s="14">
        <v>2027801198</v>
      </c>
      <c r="C56" s="12">
        <v>179845600</v>
      </c>
      <c r="D56" s="12">
        <v>316613132</v>
      </c>
      <c r="E56" s="12">
        <v>523328796</v>
      </c>
      <c r="F56" s="12">
        <v>66987968</v>
      </c>
      <c r="G56" s="12">
        <v>159201755</v>
      </c>
      <c r="H56" s="12">
        <v>269557242</v>
      </c>
      <c r="I56" s="12">
        <v>263214442</v>
      </c>
      <c r="J56" s="12">
        <v>280399866</v>
      </c>
      <c r="K56" s="12">
        <v>43148905</v>
      </c>
      <c r="L56" s="12">
        <v>169921933</v>
      </c>
      <c r="M56" s="12">
        <v>119244368</v>
      </c>
      <c r="N56" s="12">
        <v>91342171</v>
      </c>
    </row>
    <row r="57" spans="1:14" ht="15">
      <c r="A57" s="10" t="s">
        <v>61</v>
      </c>
      <c r="B57" s="14">
        <v>640209720</v>
      </c>
      <c r="C57" s="12">
        <v>47020482</v>
      </c>
      <c r="D57" s="12">
        <v>46963845</v>
      </c>
      <c r="E57" s="12">
        <v>43167284</v>
      </c>
      <c r="F57" s="12">
        <v>44702078</v>
      </c>
      <c r="G57" s="12">
        <v>44268066</v>
      </c>
      <c r="H57" s="12">
        <v>39214874</v>
      </c>
      <c r="I57" s="12">
        <v>45961917</v>
      </c>
      <c r="J57" s="12">
        <v>39890417</v>
      </c>
      <c r="K57" s="12">
        <v>43861142</v>
      </c>
      <c r="L57" s="12">
        <v>44426180</v>
      </c>
      <c r="M57" s="12">
        <v>45778327</v>
      </c>
      <c r="N57" s="12">
        <v>44849991.7</v>
      </c>
    </row>
    <row r="58" spans="1:14" ht="15.75" thickBot="1">
      <c r="A58" s="13" t="s">
        <v>62</v>
      </c>
      <c r="B58" s="14">
        <f t="shared" si="4"/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</row>
    <row r="59" spans="1:14" ht="24.75" thickBot="1">
      <c r="A59" s="18" t="s">
        <v>63</v>
      </c>
      <c r="B59" s="5">
        <f t="shared" si="4"/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0">
        <v>0</v>
      </c>
    </row>
    <row r="60" spans="1:14" ht="15">
      <c r="A60" s="7" t="s">
        <v>64</v>
      </c>
      <c r="B60" s="8">
        <f t="shared" si="4"/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4" ht="15">
      <c r="A61" s="10" t="s">
        <v>65</v>
      </c>
      <c r="B61" s="11">
        <f t="shared" si="4"/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</row>
    <row r="62" spans="1:14" ht="15">
      <c r="A62" s="10" t="s">
        <v>66</v>
      </c>
      <c r="B62" s="11">
        <f t="shared" si="4"/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</row>
    <row r="63" spans="1:14" ht="15">
      <c r="A63" s="10" t="s">
        <v>67</v>
      </c>
      <c r="B63" s="11">
        <f t="shared" si="4"/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</row>
    <row r="64" spans="1:14" ht="15">
      <c r="A64" s="10" t="s">
        <v>68</v>
      </c>
      <c r="B64" s="11">
        <f t="shared" si="4"/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</row>
    <row r="65" spans="1:14" ht="15">
      <c r="A65" s="10" t="s">
        <v>69</v>
      </c>
      <c r="B65" s="11">
        <f t="shared" si="4"/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</row>
    <row r="66" spans="1:14" ht="24.75" thickBot="1">
      <c r="A66" s="13" t="s">
        <v>70</v>
      </c>
      <c r="B66" s="14">
        <f t="shared" si="4"/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</row>
    <row r="67" spans="1:14" ht="15.75" thickBot="1">
      <c r="A67" s="18" t="s">
        <v>71</v>
      </c>
      <c r="B67" s="5">
        <f t="shared" si="4"/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0">
        <v>0</v>
      </c>
    </row>
    <row r="68" spans="1:14" ht="15">
      <c r="A68" s="7" t="s">
        <v>72</v>
      </c>
      <c r="B68" s="8">
        <f t="shared" si="4"/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</row>
    <row r="69" spans="1:14" ht="15">
      <c r="A69" s="10" t="s">
        <v>73</v>
      </c>
      <c r="B69" s="11">
        <f t="shared" si="4"/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</row>
    <row r="70" spans="1:14" ht="15">
      <c r="A70" s="10" t="s">
        <v>74</v>
      </c>
      <c r="B70" s="11">
        <f t="shared" si="4"/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</row>
    <row r="71" spans="1:14" ht="15">
      <c r="A71" s="21" t="s">
        <v>75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15">
      <c r="A72" s="23" t="s">
        <v>102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2:14" ht="1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2:14" ht="1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2:14" ht="1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2:14" ht="1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2:14" ht="1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2:14" ht="1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2:14" ht="1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2:14" ht="1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2:14" ht="1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2:14" ht="1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2:14" ht="1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2:14" ht="1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2:14" ht="1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2:14" ht="1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2:14" ht="1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2:14" ht="1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2:14" ht="1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2:14" ht="1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2:14" ht="1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2:14" ht="1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</sheetData>
  <sheetProtection/>
  <mergeCells count="3">
    <mergeCell ref="A5:A6"/>
    <mergeCell ref="A1:N4"/>
    <mergeCell ref="A7:B7"/>
  </mergeCells>
  <printOptions horizontalCentered="1"/>
  <pageMargins left="0" right="0" top="0" bottom="0" header="0.31496062992125984" footer="0.31496062992125984"/>
  <pageSetup horizontalDpi="300" verticalDpi="3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4.57421875" style="0" customWidth="1"/>
  </cols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>
        <v>0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CONTA GUB</cp:lastModifiedBy>
  <cp:lastPrinted>2020-01-17T17:51:09Z</cp:lastPrinted>
  <dcterms:created xsi:type="dcterms:W3CDTF">2019-01-17T17:58:28Z</dcterms:created>
  <dcterms:modified xsi:type="dcterms:W3CDTF">2020-02-13T19:19:15Z</dcterms:modified>
  <cp:category/>
  <cp:version/>
  <cp:contentType/>
  <cp:contentStatus/>
</cp:coreProperties>
</file>