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10111"/>
  <workbookPr codeName="ThisWorkbook" defaultThemeVersion="124226"/>
  <bookViews>
    <workbookView xWindow="0" yWindow="600" windowWidth="25600" windowHeight="14740" tabRatio="649" firstSheet="2" activeTab="7"/>
  </bookViews>
  <sheets>
    <sheet name="Indice" sheetId="85" state="hidden" r:id="rId1"/>
    <sheet name="IP-1 (4T)" sheetId="178" r:id="rId2"/>
    <sheet name="IP-7" sheetId="176" r:id="rId3"/>
    <sheet name="IP-8" sheetId="177" r:id="rId4"/>
    <sheet name="IP-6" sheetId="179" r:id="rId5"/>
    <sheet name="IP-5" sheetId="180" r:id="rId6"/>
    <sheet name="IP-10" sheetId="181" r:id="rId7"/>
    <sheet name="IP-13" sheetId="182" r:id="rId8"/>
    <sheet name="IP-14" sheetId="183" r:id="rId9"/>
  </sheets>
  <externalReferences>
    <externalReference r:id="rId12"/>
  </externalReferences>
  <definedNames>
    <definedName name="_xlnm.Print_Area" localSheetId="6">'IP-10'!$A$1:$G$56</definedName>
    <definedName name="_xlnm.Print_Area" localSheetId="5">'IP-5'!$A$1:$G$93</definedName>
    <definedName name="_xlnm.Print_Area" localSheetId="4">'IP-6'!$A$1:$G$26</definedName>
    <definedName name="_xlnm.Print_Area" localSheetId="2">'IP-7'!$A$1:$G$204</definedName>
    <definedName name="_xlnm.Print_Area" localSheetId="3">'IP-8'!$A$1:$G$27</definedName>
    <definedName name="_xlnm.Print_Titles" localSheetId="1">'IP-1 (4T)'!$46:$49</definedName>
    <definedName name="_xlnm.Print_Titles" localSheetId="2">'IP-7'!$1:$12</definedName>
    <definedName name="_xlnm.Print_Titles" localSheetId="5">'IP-5'!$1:$12</definedName>
    <definedName name="_xlnm.Print_Titles" localSheetId="6">'IP-10'!$1:$12</definedName>
  </definedNames>
  <calcPr calcId="191029"/>
</workbook>
</file>

<file path=xl/comments1.xml><?xml version="1.0" encoding="utf-8"?>
<comments xmlns="http://schemas.openxmlformats.org/spreadsheetml/2006/main">
  <authors>
    <author>jflores</author>
  </authors>
  <commentList>
    <comment ref="B5" authorId="0">
      <text>
        <r>
          <rPr>
            <b/>
            <sz val="8"/>
            <rFont val="Tahoma"/>
            <family val="2"/>
          </rPr>
          <t>Dar clic sobre el nombre de cada formato</t>
        </r>
      </text>
    </comment>
  </commentList>
</comments>
</file>

<file path=xl/sharedStrings.xml><?xml version="1.0" encoding="utf-8"?>
<sst xmlns="http://schemas.openxmlformats.org/spreadsheetml/2006/main" count="634" uniqueCount="510">
  <si>
    <t>Concepto</t>
  </si>
  <si>
    <t>NOMBRE</t>
  </si>
  <si>
    <t>Número</t>
  </si>
  <si>
    <t>Modificaciones realizadas a la plantilla de personal.</t>
  </si>
  <si>
    <t>Inventario de bienes muebles.</t>
  </si>
  <si>
    <t>Inventario de bienes inmuebles.</t>
  </si>
  <si>
    <t>Inventario de bienes muebles e inmuebles recibidos en comodato.</t>
  </si>
  <si>
    <t>Estado de actividades.</t>
  </si>
  <si>
    <t>Estado de variaciones en la hacienda pública/patrimonio.</t>
  </si>
  <si>
    <t>Relación de cuentas bancarias que se utilicen.</t>
  </si>
  <si>
    <t>Aspecto de Obra Pública</t>
  </si>
  <si>
    <t>Aspecto de Evaluación al Desempeño</t>
  </si>
  <si>
    <t>Plantilla de personal autorizada para el ejercicio fiscal 2012.</t>
  </si>
  <si>
    <t>Pagado</t>
  </si>
  <si>
    <t>Estado de flujos de efectivo</t>
  </si>
  <si>
    <t>Antigüedad de saldos de las cuentas y documentos por cobrar.</t>
  </si>
  <si>
    <t>Antigüedad de saldos de las cuentas y documentos por pagar.</t>
  </si>
  <si>
    <t>Reporte analítico de subsidios y apoyos otorgados durante el periodo.</t>
  </si>
  <si>
    <t>Altas de personal, autorizado durante el periodo.</t>
  </si>
  <si>
    <t>Resumen de integración de recursos por transferencias</t>
  </si>
  <si>
    <t>Integración detallada de recursos recibidos por transferencias.</t>
  </si>
  <si>
    <t>Inventario de bienes muebles e inmuebles entregados en comodato.</t>
  </si>
  <si>
    <t>Informe del estado que guardan las demandas o juicios de cualquier índole.</t>
  </si>
  <si>
    <t>Estado de situación financiera</t>
  </si>
  <si>
    <t>Información General</t>
  </si>
  <si>
    <t>Información Contable</t>
  </si>
  <si>
    <t>Estado analítico del activo.</t>
  </si>
  <si>
    <t>IG-1</t>
  </si>
  <si>
    <t>IG-2</t>
  </si>
  <si>
    <t>IG-3</t>
  </si>
  <si>
    <t>IG-4</t>
  </si>
  <si>
    <t>IG-5</t>
  </si>
  <si>
    <t>IG-6</t>
  </si>
  <si>
    <t>IG-7</t>
  </si>
  <si>
    <t>IG-8</t>
  </si>
  <si>
    <t>IG-11</t>
  </si>
  <si>
    <t>IG-12</t>
  </si>
  <si>
    <t>IG-13</t>
  </si>
  <si>
    <t>IC-14</t>
  </si>
  <si>
    <t>IC-15</t>
  </si>
  <si>
    <t>IC-16</t>
  </si>
  <si>
    <t>IC-17</t>
  </si>
  <si>
    <t>IC-18</t>
  </si>
  <si>
    <t>IC-19</t>
  </si>
  <si>
    <t>IC-20</t>
  </si>
  <si>
    <t>Informe de folios de ingresos utilizados</t>
  </si>
  <si>
    <t>IC-21</t>
  </si>
  <si>
    <t>Base de datos relativa a los recursos obtenidos</t>
  </si>
  <si>
    <t>IC-22</t>
  </si>
  <si>
    <t>IC-23</t>
  </si>
  <si>
    <t>IC-24</t>
  </si>
  <si>
    <t>IC-25</t>
  </si>
  <si>
    <t>Información Presupuestaria</t>
  </si>
  <si>
    <t>IP-26</t>
  </si>
  <si>
    <t>Nota:  El detalle presentado a continuación es de manera ilustrativa y no es limitante para su adaptación por parte del ente fiscalizable, en atención a las cuentas que utilice.</t>
  </si>
  <si>
    <t>IC-26</t>
  </si>
  <si>
    <t>IC-27</t>
  </si>
  <si>
    <t>Bitácora de control de gastos de combustible en vehículos, durante el periodo.</t>
  </si>
  <si>
    <t>Bitácora de control de gastos de mantenimiento a vehículos, durante el periodo.</t>
  </si>
  <si>
    <t>Estado analítico de ingresos presupuestarios.</t>
  </si>
  <si>
    <t>Comparativo de ingresos reales a nivel de detalle contra el presupuesto autorizado.</t>
  </si>
  <si>
    <t>IP-27</t>
  </si>
  <si>
    <t>Relación del parque vehicular.</t>
  </si>
  <si>
    <t>Consentrado de nóminas de sueldos y salarios, del 1° de enero al cierre del periodo.</t>
  </si>
  <si>
    <t>MENÚ DE ACCESO A FORMATOS</t>
  </si>
  <si>
    <t>IP-28</t>
  </si>
  <si>
    <t>Estado analítico del presupuesto de egresos.</t>
  </si>
  <si>
    <t>IP-29</t>
  </si>
  <si>
    <t>Comparativo de egresos reales a nivel de detalle contra el presupuesto autorizado.</t>
  </si>
  <si>
    <t>IP-30</t>
  </si>
  <si>
    <t>Modificaciones presupuestales de egresos a nivel de partida específica.</t>
  </si>
  <si>
    <t>Información de Deuda Pública</t>
  </si>
  <si>
    <t>ID-31</t>
  </si>
  <si>
    <t>Estado analítico de la deuda y otros pasivos.</t>
  </si>
  <si>
    <t>Programa de inversión anual en obras y acciones del ejercicio fiscal 2012</t>
  </si>
  <si>
    <t>Resumen por programa o rubro de inversión.</t>
  </si>
  <si>
    <t>Padrón de proveedores de bienes y servicios del ejercicio fiscal 2012</t>
  </si>
  <si>
    <t>Relación de gastos</t>
  </si>
  <si>
    <t>OP-1</t>
  </si>
  <si>
    <t>OP-2</t>
  </si>
  <si>
    <t>OP-3</t>
  </si>
  <si>
    <t>Relación de obras, trabajos y acciones ejecutadas con rendimientos de inversiones y cuentas productivas</t>
  </si>
  <si>
    <t>OP-4</t>
  </si>
  <si>
    <t>OP-5</t>
  </si>
  <si>
    <t>OP-6</t>
  </si>
  <si>
    <t>Relación de convenios y/o acuerdos celebrados con otras instancias de gobierno.</t>
  </si>
  <si>
    <t>OP-7</t>
  </si>
  <si>
    <t>Reporte de avance físico-financiero de obras y acciones, al cierre del periodo o cuatrimestre.</t>
  </si>
  <si>
    <t>OP-8</t>
  </si>
  <si>
    <t>Relación de contratos de obra pública, adquisiciones, arrendamiento y prestación de servicios relacionados con la obra pública</t>
  </si>
  <si>
    <t>OP-9</t>
  </si>
  <si>
    <t>Programa de ejecución de obra, calendarizado y desagregado en etapas</t>
  </si>
  <si>
    <t>OP-10</t>
  </si>
  <si>
    <t>Resumen de la situación general en obras y acciones.</t>
  </si>
  <si>
    <t>Apéndice estadístico de la Deuda Pública</t>
  </si>
  <si>
    <t>ED-1</t>
  </si>
  <si>
    <t>ED-2</t>
  </si>
  <si>
    <t>ED-3</t>
  </si>
  <si>
    <t>ED-4</t>
  </si>
  <si>
    <t>ED-5</t>
  </si>
  <si>
    <t>ED-6</t>
  </si>
  <si>
    <t>ED-7</t>
  </si>
  <si>
    <t>ED-8</t>
  </si>
  <si>
    <t>Indicadores de gestión</t>
  </si>
  <si>
    <t>Indicadores del cumplimiento de metas y objetivos de la obra pública.</t>
  </si>
  <si>
    <t>ID-32</t>
  </si>
  <si>
    <t>Reporte de avance del programa operativo anual del 1º de enero al cierre del perido.</t>
  </si>
  <si>
    <t>Integración de las obras por tipo de adjudicación del 1°de enero al cierre del periodo.</t>
  </si>
  <si>
    <t>ED-9</t>
  </si>
  <si>
    <t>Auditoría General del Estado de Guerrero</t>
  </si>
  <si>
    <t xml:space="preserve">Nombre del Ente: </t>
  </si>
  <si>
    <t xml:space="preserve">No aplica </t>
  </si>
  <si>
    <t>OP-15</t>
  </si>
  <si>
    <t>Relación de gastos indirectos</t>
  </si>
  <si>
    <t>Apéndice estadístico del Fondo de Aportaciones para la Infraestructura Social Estatal</t>
  </si>
  <si>
    <t>Apéndice estadístico del  Fondo de Aportaciones Múltiples</t>
  </si>
  <si>
    <t>Apéndice estadístico del  Fondo de Aportaciones para el Fortalecimiento de las Entidades Fed.</t>
  </si>
  <si>
    <t>(Se puede registrar el nombre del Ente Fiscalizable para que se repita en todos los formatos)</t>
  </si>
  <si>
    <t>IG-9</t>
  </si>
  <si>
    <t>Inventario de bienes intangibles.</t>
  </si>
  <si>
    <t>___</t>
  </si>
  <si>
    <t>Para Organismos Públicos Descentralizados y Organismos Autónomos</t>
  </si>
  <si>
    <t>Modificado</t>
  </si>
  <si>
    <t>Devengado</t>
  </si>
  <si>
    <t>Partidas presupuestales</t>
  </si>
  <si>
    <t>Egresos</t>
  </si>
  <si>
    <t>Subejercicio</t>
  </si>
  <si>
    <t xml:space="preserve"> Aprobado</t>
  </si>
  <si>
    <t>3=(1+2)</t>
  </si>
  <si>
    <t>6=(3-4)</t>
  </si>
  <si>
    <t>Estado analítico del ejercicio del presupuesto de egresos</t>
  </si>
  <si>
    <t>Formato IP-7</t>
  </si>
  <si>
    <t>Clasificación Administrativa por Dependencias</t>
  </si>
  <si>
    <t>Gobierno del Estado de Guerrero</t>
  </si>
  <si>
    <t>2.1.1.1.0 Gobierno Estatal o del Distrito Federal</t>
  </si>
  <si>
    <t>2.1.1.1.1 Poder Ejecutivo</t>
  </si>
  <si>
    <t>Ampliaciones / (Reducciones)</t>
  </si>
  <si>
    <t>2.1.1.2.0 Entidades Paraestatales y Fideicomisos No Empresariales y No Financieros</t>
  </si>
  <si>
    <t>2.1.1.1.2 Poder Legislativo</t>
  </si>
  <si>
    <t>2.1.1.1.3 Poder Judicial</t>
  </si>
  <si>
    <t>2.1.1.1.4 Órganos Autónomos</t>
  </si>
  <si>
    <t>2.0.0.0.0 SECTOR PÚBLICO DE LAS ENTIDADES FEDERATIVAS</t>
  </si>
  <si>
    <t>2.1.0.0.0 SECTOR PÚBLICO NO FINANCIERO</t>
  </si>
  <si>
    <t>2.1.1.0.0 GOBIERNO GENERAL ESTATAL O DEL DISTRITO FEDERAL</t>
  </si>
  <si>
    <t>3.0.0.0.0 SECTOR PÚBLICO MUNICIPAL</t>
  </si>
  <si>
    <t>3.1.0.0.0 SECTOR PÚBLICO NO FINANCIERO</t>
  </si>
  <si>
    <t>3.1.1.0.0 GOBIERNO GENERAL MUNICIPAL</t>
  </si>
  <si>
    <t>3.1.1.1.0 Gobierno Municipal</t>
  </si>
  <si>
    <t>E01 - Secretaría General de Gobierno</t>
  </si>
  <si>
    <t>E02 - Secretaría de Planeación y Desarrollo Regional</t>
  </si>
  <si>
    <t>E03 - Deuda Pública</t>
  </si>
  <si>
    <t>E03 - Erogaciones adicionales y contingencias económicas</t>
  </si>
  <si>
    <t>E03 - Previsiones salariales y prestaciones sociales</t>
  </si>
  <si>
    <t>E03 - Secretaría de Finanzas y Administración</t>
  </si>
  <si>
    <t>E04 - Secretaría de Desarrollo Social</t>
  </si>
  <si>
    <t>E05 - Secretaría de Desarrollo Urbano, Obras Públicas y Ordenamiento Territorial</t>
  </si>
  <si>
    <t>E06 - Secretaría de Seguridad Pública</t>
  </si>
  <si>
    <t>E07 - Secretaría de Educación</t>
  </si>
  <si>
    <t>E08 - Secretaría de la Cultura</t>
  </si>
  <si>
    <t>E09 - Secretaría de Salud</t>
  </si>
  <si>
    <t>E10 - Secretaría de Fomento y Desarrollo Económico</t>
  </si>
  <si>
    <t>E11 - Secretaría de Turismo</t>
  </si>
  <si>
    <t>E12 - Secretaría de Agricultura, Ganadería, Pesca y Desarrollo Rural</t>
  </si>
  <si>
    <t>E13 - Secretaría de Medio Ambiente y Recursos Naturales</t>
  </si>
  <si>
    <t>E15 - Secretaría de la Mujer</t>
  </si>
  <si>
    <t xml:space="preserve">E16 - Secretaría de la Juventud y la Niñez </t>
  </si>
  <si>
    <t>E17 - Secretaría de los Migrantes y Asuntos Internacionales</t>
  </si>
  <si>
    <t>E18 - Secretaría del Trabajo y Previsión Social</t>
  </si>
  <si>
    <t>E19 - Secretaría de Protección Civil</t>
  </si>
  <si>
    <t>E20 - Secretaría de la Contraloría y Transparencia Gubernamental</t>
  </si>
  <si>
    <t>E21 - Jefe de la Oficina del Gobernador</t>
  </si>
  <si>
    <t>E23 - Consejo de Políticas Públicas</t>
  </si>
  <si>
    <t>E27 - Tribunal de Conciliación y Arbitraje</t>
  </si>
  <si>
    <t>L01 - H. Congreso del Estado</t>
  </si>
  <si>
    <t>J01 - Tribunal Superior de Justicia</t>
  </si>
  <si>
    <t>A01 - Comisión de los Derechos Humanos del Estado De Guerrero</t>
  </si>
  <si>
    <t>A02 - Fiscalía General del Estado de Guerrero</t>
  </si>
  <si>
    <t>A03 - Instituto de Transparencia, Acceso a la Información y Protección de Datos Personales del Estado De Guerrero</t>
  </si>
  <si>
    <t>A04 - Instituto Electoral y de Participación Ciudadana del Estado de Guerrero</t>
  </si>
  <si>
    <t>A06 - Tribunal Electoral del Estado de Guerrero              </t>
  </si>
  <si>
    <t>A07 - Universidad Autónoma de Guerrero</t>
  </si>
  <si>
    <t>P01 - Colegio de Estudios Científicos y Tecnológicos</t>
  </si>
  <si>
    <t>P02 - Instituto Tecnológico de la Costa Chica</t>
  </si>
  <si>
    <t>P03 - Instituto Tecnológico Superior de la Montaña</t>
  </si>
  <si>
    <t>P04 - La Avispa, Museo Interactivo</t>
  </si>
  <si>
    <t>P05 - Orquesta Filarmónica de Acapulco</t>
  </si>
  <si>
    <t>P06 - Parque Papagayo</t>
  </si>
  <si>
    <t>P09 - Fideicomiso Guerrero Industrial</t>
  </si>
  <si>
    <t>P10 - Fideicomiso para el Desarrollo Económico y Social de Acapulco</t>
  </si>
  <si>
    <t>P14 - ACAbus</t>
  </si>
  <si>
    <t>P16 - Colegio de Bachilleres del Estado de Guerrero</t>
  </si>
  <si>
    <t>P17 - Colegio Nacional de Educación Profesional Técnica</t>
  </si>
  <si>
    <t>P18 - Comisión de Agua Potable, Alcantarillado y Saneamiento del Estado de Guerrero</t>
  </si>
  <si>
    <t>P19 - Comisión de Infraestructura Carretera y Aeroportuaria del Estado de Guerrero</t>
  </si>
  <si>
    <t>P20 - Comisión Ejecutiva Estatal de Atención a Víctimas</t>
  </si>
  <si>
    <t>P21 - Consejo de Ciencia, Tecnología e Innovación Tecnológica</t>
  </si>
  <si>
    <t>P22 - Consejo Estatal del Café</t>
  </si>
  <si>
    <t>P23 - Consejo Estatal del Cocotero</t>
  </si>
  <si>
    <t>P24 - Escuela de Parteras Profesionales de Guerrero</t>
  </si>
  <si>
    <t>P25 - Fondo de Apoyo a la Micro, Pequeña y Mediana Empresa</t>
  </si>
  <si>
    <t>P26 - Hospital de la Madre y el Niño Guerrerense</t>
  </si>
  <si>
    <t>P27 - Hospital de la Madre y el Niño Indígena</t>
  </si>
  <si>
    <t>P29 - Instituto de Capacitación para el Trabajo del Estado de Guerrero</t>
  </si>
  <si>
    <t>P31 - Instituto de Seguridad Social de los Servidores Públicos del Estado de Guerrero</t>
  </si>
  <si>
    <t>P32 - Instituto de Vivienda y Suelo Urbano de Guerrero</t>
  </si>
  <si>
    <t>P33 - Instituto del Bachillerato del Estado de Guerrero</t>
  </si>
  <si>
    <t>P34 - Instituto del Deporte de Guerrero</t>
  </si>
  <si>
    <t>P35 - Instituto Estatal de Cancerología "Dr. Arturo Beltrán”</t>
  </si>
  <si>
    <t>P36 - Instituto Estatal de Oftalmología</t>
  </si>
  <si>
    <t>P37 - Instituto Estatal para la Educación de Jóvenes y Adultos</t>
  </si>
  <si>
    <t>P38 - Instituto Guerrerense de Atención a los Adultos Mayores</t>
  </si>
  <si>
    <t>P39 - Instituto Guerrerense de Infraestructura Física Educativa</t>
  </si>
  <si>
    <t>P40 - Instituto Guerrerense del Emprededor</t>
  </si>
  <si>
    <t>P41 - Promotora Turística de Guerrero</t>
  </si>
  <si>
    <t>P42 - Promotora y Administradora de Los Servicios de Playa de Zona Federal Marítimo Terrestre de Acapulco</t>
  </si>
  <si>
    <t>P44 - Radio Y Televisión de Guerrero</t>
  </si>
  <si>
    <t>P46 - Sistema para el Desarrollo Integral de la Familia</t>
  </si>
  <si>
    <t>P47 - Universidad Intercultural</t>
  </si>
  <si>
    <t>P48 - Universidad Politécnica</t>
  </si>
  <si>
    <t>P49 - Universidad Tecnológica de Acapulco</t>
  </si>
  <si>
    <t>P50 - Universidad Tecnológica de la Costa Grande</t>
  </si>
  <si>
    <t>P51 - Universidad Tecnológica de la Región Norte</t>
  </si>
  <si>
    <t>P52 - Universidad Tecnológica de Tierra Caliente</t>
  </si>
  <si>
    <t>P53 - Universidad Tecnológica del Mar de Guerrero</t>
  </si>
  <si>
    <t>P54 - Instituto del Bachillerato Intercultural del Estado de Guerrero</t>
  </si>
  <si>
    <t>M01 - Acapulco de Juárez</t>
  </si>
  <si>
    <t>M02 - Acatepec</t>
  </si>
  <si>
    <t>M03 - Ahuacuotzingo</t>
  </si>
  <si>
    <t>M04 - Ajuchitlán del Progreso</t>
  </si>
  <si>
    <t>M05 - Alcozauca de Guerrero</t>
  </si>
  <si>
    <t>M06 - Alpoyeca</t>
  </si>
  <si>
    <t>M07 - Apaxtla de Castrejón</t>
  </si>
  <si>
    <t>M08 - Arcelia</t>
  </si>
  <si>
    <t>M09 - Atenango del Río</t>
  </si>
  <si>
    <t>M10 - Atlamajalcingo del Monte</t>
  </si>
  <si>
    <t>M11 - Atlixtac</t>
  </si>
  <si>
    <t>M12 - Atoyac de Álvarez</t>
  </si>
  <si>
    <t>M13 - Ayutla de los Libres</t>
  </si>
  <si>
    <t>M14 - Azoyú</t>
  </si>
  <si>
    <t>M15 - Benito Juárez</t>
  </si>
  <si>
    <t>M16 - Buenavista de Cuéllar</t>
  </si>
  <si>
    <t>M17 - Coahuayutla de José María Izazaga</t>
  </si>
  <si>
    <t>M18 - Cochoapa el Grande</t>
  </si>
  <si>
    <t>M19 - Cocula</t>
  </si>
  <si>
    <t>M20 - Copala</t>
  </si>
  <si>
    <t>M21 - Copalillo</t>
  </si>
  <si>
    <t>M22 - Copanatoyac</t>
  </si>
  <si>
    <t>M23 - Coyuca de Benítez</t>
  </si>
  <si>
    <t>M24 - Coyuca de Catalán</t>
  </si>
  <si>
    <t>M25 - Cuajinicuilapa</t>
  </si>
  <si>
    <t>M26 - Cualác</t>
  </si>
  <si>
    <t>M27 - Cuautepec</t>
  </si>
  <si>
    <t>M28 - Cuetzala del Progreso</t>
  </si>
  <si>
    <t>M29 - Cutzamala de Pinzón</t>
  </si>
  <si>
    <t>M30 - Chilapa de Álvarez</t>
  </si>
  <si>
    <t>M31 - Chilpancingo de los Bravo</t>
  </si>
  <si>
    <t>M32 - Eduardo Neri</t>
  </si>
  <si>
    <t>M33 - Florencio Villarreal</t>
  </si>
  <si>
    <t>M34 - General Canuto A. Neri</t>
  </si>
  <si>
    <t>M35 - General Heliodoro Castillo</t>
  </si>
  <si>
    <t>M36 - Huamuxtitlán</t>
  </si>
  <si>
    <t>M37 - Huitzuco de los Figueroa</t>
  </si>
  <si>
    <t>M38 - Iguala de la Independencia</t>
  </si>
  <si>
    <t>M39 - Igualapa</t>
  </si>
  <si>
    <t>M40 - Iliatenco</t>
  </si>
  <si>
    <t>M41 - Ixcateopan de Cuauhtémoc</t>
  </si>
  <si>
    <t>M42 - José Joaquín de Herrera</t>
  </si>
  <si>
    <t>M43 - Juan R. Escudero</t>
  </si>
  <si>
    <t>M44 - Juchitán</t>
  </si>
  <si>
    <t>M45 - La Unión de Isidoro Montes de Oca</t>
  </si>
  <si>
    <t>M46 - Leonardo Bravo</t>
  </si>
  <si>
    <t>M47 - Malinaltepec</t>
  </si>
  <si>
    <t>M48 - Marquelia</t>
  </si>
  <si>
    <t>M49 - Mártir de Cuilapan</t>
  </si>
  <si>
    <t>M50 - Metlatónoc</t>
  </si>
  <si>
    <t>M51 - Mochitlán</t>
  </si>
  <si>
    <t>M52 - Olinalá</t>
  </si>
  <si>
    <t>M53 - Ometepec</t>
  </si>
  <si>
    <t>M54 - Pedro Ascencio Alquisiras</t>
  </si>
  <si>
    <t>M55 - Petatlán</t>
  </si>
  <si>
    <t>M56 - Pilcaya</t>
  </si>
  <si>
    <t>M57 - Pungarabato</t>
  </si>
  <si>
    <t>M58 - Quechultenango</t>
  </si>
  <si>
    <t>M59 - San Luis Acatlán</t>
  </si>
  <si>
    <t>M60 - San Marcos</t>
  </si>
  <si>
    <t>M61 - San Miguel Totolapan</t>
  </si>
  <si>
    <t>M62 - Taxco de Alarcón</t>
  </si>
  <si>
    <t>M63 - Tecoanapa</t>
  </si>
  <si>
    <t>M64 - Técpan de Galeana</t>
  </si>
  <si>
    <t>M65 - Teloloapan</t>
  </si>
  <si>
    <t>M66 - Tepecoacuilco de Trujano</t>
  </si>
  <si>
    <t>M67 - Tetipac</t>
  </si>
  <si>
    <t>M68 - Tixtla de Guerrero</t>
  </si>
  <si>
    <t>M69 - Tlacoachistlahuaca</t>
  </si>
  <si>
    <t>M70 - Tlacoapa</t>
  </si>
  <si>
    <t>M71 - Tlalchapa</t>
  </si>
  <si>
    <t>M72 - Tlalixtaquilla de Maldonado</t>
  </si>
  <si>
    <t>M73 - Tlapa de Comonfort</t>
  </si>
  <si>
    <t>M74 - Tlapehuala</t>
  </si>
  <si>
    <t>M75 - Xalpatláhuac</t>
  </si>
  <si>
    <t>M76 - Xochihuehuetlán</t>
  </si>
  <si>
    <t>M77 - Xochistlahuaca</t>
  </si>
  <si>
    <t>M78 - Zapotitlán Tablas</t>
  </si>
  <si>
    <t>M79 - Zihuatanejo de Azueta</t>
  </si>
  <si>
    <t>M80 - Zirándaro</t>
  </si>
  <si>
    <t>M81 - Zitlala</t>
  </si>
  <si>
    <t>M82 - Participaciones y Aportaciones Federales a Municipios</t>
  </si>
  <si>
    <t>L02 - Auditoría Superior del Estado de Guerrero</t>
  </si>
  <si>
    <t>A05 - Tribunal de Justicia Administrativa del Estado de Guerrero</t>
  </si>
  <si>
    <t>P15 - Agroindustrias del Sur</t>
  </si>
  <si>
    <t>(Miles de pesos)</t>
  </si>
  <si>
    <t>E14 - Secretaría de Asuntos Indígenas y Afromexicanos</t>
  </si>
  <si>
    <t>E22 - Consejería Jurídica del Poder Ejecutivo del Estado</t>
  </si>
  <si>
    <t>E25 - Representación del Poder Ejecutivo del Estado de Guerrero en la Ciudad de México</t>
  </si>
  <si>
    <t>E26 - Procuraduría de Protección Ambiental</t>
  </si>
  <si>
    <t>P55 - Secretaría Ejecutiva del Sistema Estatal Anticorrupción</t>
  </si>
  <si>
    <t>P43 - Promotora y Administradora de los Servicios de Playa de Zona Federal Marítimo Terrestre de Zihuatanejo</t>
  </si>
  <si>
    <t>Total general</t>
  </si>
  <si>
    <t>Informe Financiero Trimestral correspondiente al Cuarto Periodo del Ejercicio Fiscal 2020</t>
  </si>
  <si>
    <t>Del 1° de Enero al 31 de Diciembre del 2020</t>
  </si>
  <si>
    <t>Formato IP-8</t>
  </si>
  <si>
    <t>Clasificación Administrativa por Poderes</t>
  </si>
  <si>
    <t>Total General</t>
  </si>
  <si>
    <t>Formato IP-1</t>
  </si>
  <si>
    <t>GOBIERNO DEL ESTADO DE GUERRERO</t>
  </si>
  <si>
    <t xml:space="preserve">Estado Analítico de Ingresos </t>
  </si>
  <si>
    <t>Del 1° de enero al 31 de diciembre de 2020</t>
  </si>
  <si>
    <t>(Miles de Pesos)</t>
  </si>
  <si>
    <t>Rubro de Ingresos</t>
  </si>
  <si>
    <t>Ingreso</t>
  </si>
  <si>
    <t>Diferencia</t>
  </si>
  <si>
    <t>Estimado</t>
  </si>
  <si>
    <t>Ampliaciones y Reducciones</t>
  </si>
  <si>
    <t>Recaudado</t>
  </si>
  <si>
    <t>(1)</t>
  </si>
  <si>
    <t>(2)</t>
  </si>
  <si>
    <t>(3=1+2)</t>
  </si>
  <si>
    <t>(4)</t>
  </si>
  <si>
    <t>(5)</t>
  </si>
  <si>
    <t>(6=5-1)</t>
  </si>
  <si>
    <t>Impuestos</t>
  </si>
  <si>
    <t>Cuotas y Aportaciones de Seguridad Social</t>
  </si>
  <si>
    <t>Contribuciones de Mejoras</t>
  </si>
  <si>
    <t>Derechos</t>
  </si>
  <si>
    <t>Productos</t>
  </si>
  <si>
    <t>Corriente</t>
  </si>
  <si>
    <t>Capital</t>
  </si>
  <si>
    <t>Aprovechamientos</t>
  </si>
  <si>
    <t>Ingresos por Venta de Bienes, Prestacion de Servicios y Otros Ingresos</t>
  </si>
  <si>
    <t>Participaciones</t>
  </si>
  <si>
    <t>Fondo General de Participaciones</t>
  </si>
  <si>
    <t>Fondo de Fomento Municipal (FOMUN)</t>
  </si>
  <si>
    <t>Fondo de Fiscalización</t>
  </si>
  <si>
    <t>Fondo de Compensación</t>
  </si>
  <si>
    <t>Impuesto Especial s/Prod. y Servicios (I.E.P.S.)</t>
  </si>
  <si>
    <t>Gasolinas y Diésel</t>
  </si>
  <si>
    <t>Fondo de ISR</t>
  </si>
  <si>
    <t>Incentivos Economicos:</t>
  </si>
  <si>
    <t>Fondo de Compensacion del ISAN</t>
  </si>
  <si>
    <t>Impuesto Sobre Automoviles Nuevos (ISAN)</t>
  </si>
  <si>
    <t>Fondo de Compensación de Repecos e Intermedios</t>
  </si>
  <si>
    <t>Otros Incentivos</t>
  </si>
  <si>
    <t>Aportaciones</t>
  </si>
  <si>
    <t>Convenios</t>
  </si>
  <si>
    <t>Transferencias, Asignaciones, Subsidios, Subvenciones, y Pensiones y Jubilaciones</t>
  </si>
  <si>
    <t>Otros Ingresos (recursos de ejercicios anteriores no ejercidos)</t>
  </si>
  <si>
    <t>Ingresos derivados de Financiamientos</t>
  </si>
  <si>
    <t>Total</t>
  </si>
  <si>
    <t>Ingresos Excedentes ₁</t>
  </si>
  <si>
    <t>Estado Analítico de Ingresos por Fuente de Financiamiento</t>
  </si>
  <si>
    <t xml:space="preserve">Ingresos del Poder Ejecutivo Federal o Estatal y de los Municipios </t>
  </si>
  <si>
    <t>Ayudas</t>
  </si>
  <si>
    <t>Ingresos de los Entes Públicos de los Poderes Legislativo y Judicial, de los Órganos Autónomos y del Sector Paraestatal o Paramunicipal, asÍ como de las Empresas Productivas del Estado</t>
  </si>
  <si>
    <t>Elaborado Por:</t>
  </si>
  <si>
    <t xml:space="preserve">                  Revisado Por:</t>
  </si>
  <si>
    <t>Autorizado Por:</t>
  </si>
  <si>
    <t>El Jefe del Departamento de Control de Ingresos</t>
  </si>
  <si>
    <t xml:space="preserve">        Director General de Recaudación</t>
  </si>
  <si>
    <t>El Subsecretario de Ingresos</t>
  </si>
  <si>
    <t>______________________________________________________</t>
  </si>
  <si>
    <t>___________________________________________________</t>
  </si>
  <si>
    <t>______________________________________________________________________</t>
  </si>
  <si>
    <t>C.P. Jesus Carteño López.</t>
  </si>
  <si>
    <t xml:space="preserve">    Lic. Jorge Humberto Arrieta y Jimenez</t>
  </si>
  <si>
    <t>L.C. Dagoberto Sotelo García</t>
  </si>
  <si>
    <t>₁ Los ingresos excedentes se presentan para efectos de cumplimiento de la Ley General de Contabilidad Gubernamental y el importe reflejado debe ser siempre mayor a cero.</t>
  </si>
  <si>
    <t>₁ Los importes pueden no coincidir debido al redondeo.</t>
  </si>
  <si>
    <t>Formato IP-6</t>
  </si>
  <si>
    <t>Clasificación Económica (Por Tipo de Gasto)</t>
  </si>
  <si>
    <t>Ampliaciones/  (Reducciones)</t>
  </si>
  <si>
    <t>Gasto Corriente</t>
  </si>
  <si>
    <t>Gasto de Capital</t>
  </si>
  <si>
    <t>Amortización de la Deuda Pública y Disminución de Pasivos</t>
  </si>
  <si>
    <t>Pensiones y Jubilaciones</t>
  </si>
  <si>
    <t>Formato IP-5</t>
  </si>
  <si>
    <t xml:space="preserve">Estado analítico del ejercicio del presupuesto de egresos </t>
  </si>
  <si>
    <t>Clasificación por Objeto del Gasto (Capítulo y Concepto)</t>
  </si>
  <si>
    <t>1000 Servicios personales</t>
  </si>
  <si>
    <t>1100 Remuneraciones al personal de carácter permanente</t>
  </si>
  <si>
    <t>1200 Remuneraciones al personal de carácter transitorio</t>
  </si>
  <si>
    <t>1300 Remuneraciones adicionales y especiales</t>
  </si>
  <si>
    <t>1400 Seguridad social</t>
  </si>
  <si>
    <t>1500 Otras prestaciones sociales y económicas</t>
  </si>
  <si>
    <t>1600 Previsiones</t>
  </si>
  <si>
    <t>1700 Pago de estímulos a servidores públicos</t>
  </si>
  <si>
    <t>2000 Materiales y suministros</t>
  </si>
  <si>
    <t>2100 Materiales de administración, emisión de documentos y artículos oficiales</t>
  </si>
  <si>
    <t>2200 Alimentos y utensilios</t>
  </si>
  <si>
    <t>2300 Materias primas y materiales de producción y comercialización</t>
  </si>
  <si>
    <t>2400 Materiales y artículos de construcción y de reparación</t>
  </si>
  <si>
    <t>2500 Productos químicos, farmacéuticos y de laboratorio</t>
  </si>
  <si>
    <t>2600 Combustibles, lubricantes y aditivos</t>
  </si>
  <si>
    <t>2700 Vestuario, blancos, prendas de protección y articulos deportivos</t>
  </si>
  <si>
    <t>2800 Materiales y suministros para seguridad</t>
  </si>
  <si>
    <t>2900 Herramientas, refacciones y accesorios menores</t>
  </si>
  <si>
    <t>3000 Servicios generales</t>
  </si>
  <si>
    <t>3100 Servicios básicos</t>
  </si>
  <si>
    <t>3200 Servicios de arrendamiento</t>
  </si>
  <si>
    <t>3300 Servicios profesionales, científicos, técnicos y otros servicios</t>
  </si>
  <si>
    <t>3400 Servicios financieros, bancarios y comerciales</t>
  </si>
  <si>
    <t>3500 Servicios de instalación, reparación, mantenimiento y conservación</t>
  </si>
  <si>
    <t>3600 Servicios de comunicación social y publicidad</t>
  </si>
  <si>
    <t>3700 Servicios de traslado y viáticos</t>
  </si>
  <si>
    <t>3800 Servicios oficiales</t>
  </si>
  <si>
    <t>3900 Otros servicios generales</t>
  </si>
  <si>
    <t>4000 Transferencias, asignaciones, subsidios y otras ayudas</t>
  </si>
  <si>
    <t>4100 Transferencias internas y asignaciones al sector público</t>
  </si>
  <si>
    <t>4200 Transferencias al resto del sector público</t>
  </si>
  <si>
    <t>4300 Subsidios y subvenciones</t>
  </si>
  <si>
    <t>4400 Ayudas sociales</t>
  </si>
  <si>
    <t>4800 Donativos</t>
  </si>
  <si>
    <t>5000 Bienes muebles, inmuebles e intangibles</t>
  </si>
  <si>
    <t>5100 Mobiliario y equipo de administración</t>
  </si>
  <si>
    <t>5200 Mobiliario y equipo educacional y recreativo</t>
  </si>
  <si>
    <t>5300 Equipo e instrumental médico y de laboratorio</t>
  </si>
  <si>
    <t>5400 Vehículos y equipo de transporte</t>
  </si>
  <si>
    <t>5600 Maquinaria, otros equipos y herramientas</t>
  </si>
  <si>
    <t>5900 Activos intangibles</t>
  </si>
  <si>
    <t>6000 Inversión pública</t>
  </si>
  <si>
    <t>6100 Obra pública en bienes de dominio público</t>
  </si>
  <si>
    <t>6200 Obra pública en bienes propios</t>
  </si>
  <si>
    <t>6300 Proyectos productivos y acciones de fomento</t>
  </si>
  <si>
    <t>7000 Inversiones financieras y otras provisiones</t>
  </si>
  <si>
    <t>7400 Concesión de prestamos</t>
  </si>
  <si>
    <t>7500 Inversiones en fideicomisos, mandatos y otros análogos</t>
  </si>
  <si>
    <t>8000 Participaciones y aportaciones</t>
  </si>
  <si>
    <t>8100 Participaciones</t>
  </si>
  <si>
    <t>8300 Aportaciones</t>
  </si>
  <si>
    <t>8500 Convenios</t>
  </si>
  <si>
    <t>9000 Deuda pública</t>
  </si>
  <si>
    <t>9100 Amortización de la deuda pública</t>
  </si>
  <si>
    <t>9200 Intereses de la deuda pública</t>
  </si>
  <si>
    <t>9900 Adeudos de ejercicios fiscales anteriores (adefas)</t>
  </si>
  <si>
    <t>Formato IP-10</t>
  </si>
  <si>
    <t>Clasificación Funcional (Finalidad y Función)</t>
  </si>
  <si>
    <t>1 Gobierno</t>
  </si>
  <si>
    <t>1.1. Legislación</t>
  </si>
  <si>
    <t>1.2. Justicia</t>
  </si>
  <si>
    <t>1.3. Coordinación De La Política De Gobierno</t>
  </si>
  <si>
    <t>1.5. Asuntos Financieros Y Hacendarios</t>
  </si>
  <si>
    <t>1.7. Asuntos De Orden Público Y De Seguridad Interior</t>
  </si>
  <si>
    <t>1.8. Otros Servicios Generales</t>
  </si>
  <si>
    <t>2 Desarrollo Social</t>
  </si>
  <si>
    <t>2.1. Protección Ambiental</t>
  </si>
  <si>
    <t>2.2. Vivienda Y Servicios A La Comunidad</t>
  </si>
  <si>
    <t>2.3. Salud</t>
  </si>
  <si>
    <t>2.4. Recreación, Cultura Y Otras Manifestaciones Sociales</t>
  </si>
  <si>
    <t>2.5. Educación</t>
  </si>
  <si>
    <t>2.6. Protección Social</t>
  </si>
  <si>
    <t>3 Desarrollo Económico</t>
  </si>
  <si>
    <t>3.1. Asuntos Económicos, Comerciales Y Laborales En General</t>
  </si>
  <si>
    <t>3.2. Agropecuaria, Silvicultura, Pesca Y Caza</t>
  </si>
  <si>
    <t>3.5. Transporte</t>
  </si>
  <si>
    <t>3.7. Turismo</t>
  </si>
  <si>
    <t>3.8. Ciencia, Tecnología E Innovación</t>
  </si>
  <si>
    <t>3.9. Otras Industrias Y Otros Asuntos Económicos</t>
  </si>
  <si>
    <t>4 Otras No Clasificadas en Funciones Anteriores</t>
  </si>
  <si>
    <t>4.1. Transacciones De La Deuda Pública / Costo Financiero De La Deuda</t>
  </si>
  <si>
    <t>4.2. Transferencias, Participaciones Y Aportaciones Entre Diferentes Niveles Y Órdenes De Gobierno</t>
  </si>
  <si>
    <t>4.4. Adeudos De Ejercicios Fiscales Anteriores</t>
  </si>
  <si>
    <t>Formato IP-13</t>
  </si>
  <si>
    <t>Nombre del Ente: GOBIERNO DEL ESTADO DE GUERRERO</t>
  </si>
  <si>
    <t>Endeudamiento Neto</t>
  </si>
  <si>
    <t>Del 1 de Enero al 31 de diciembre de 2020.</t>
  </si>
  <si>
    <t>Identificación de Crédito o Instrumento</t>
  </si>
  <si>
    <t>Contratación / Colocación</t>
  </si>
  <si>
    <t>Amortización</t>
  </si>
  <si>
    <t>A</t>
  </si>
  <si>
    <t>B</t>
  </si>
  <si>
    <t>C = A - B</t>
  </si>
  <si>
    <t>Créditos Bancarios</t>
  </si>
  <si>
    <t>BANAMEX  S.A. (CREDITO 500.0 MDP)</t>
  </si>
  <si>
    <t>SANTANDER   S.A. (CREDITO 483.8 MDP)</t>
  </si>
  <si>
    <t>BANAMEX  S.A. (CREDITO 375.0 MDP)</t>
  </si>
  <si>
    <t>SANTANDER   S.A. (CREDITO 375.0 MDP)</t>
  </si>
  <si>
    <t>BANOBRAS  S.N.C. (CREDITO 890.0 MDP)</t>
  </si>
  <si>
    <t>Total Créditos Bancarios</t>
  </si>
  <si>
    <t>Otros Instrumentos de Deuda</t>
  </si>
  <si>
    <t>Total Otros Instrumentos de Deuda</t>
  </si>
  <si>
    <t>TOTAL</t>
  </si>
  <si>
    <t>Formato IP-14</t>
  </si>
  <si>
    <t>Intereses de la Deuda</t>
  </si>
  <si>
    <t>Del 1 de Enero al 31 de diciembre de 2020</t>
  </si>
  <si>
    <t>BANAMEX S.A. (CREDITO 500.0 MDP)</t>
  </si>
  <si>
    <t>SANTANDER S.A. (CREDITO 483.8 MDP)</t>
  </si>
  <si>
    <t>BANAMEX S.A. (CREDITO 375.0 MDP)</t>
  </si>
  <si>
    <t>SANTANDER S.A. (CREDITO 375.0 MDP)</t>
  </si>
  <si>
    <t>BANOBRAS  S.N.C. (CREDITO 459.0 MDP - PROFISE)</t>
  </si>
  <si>
    <t>Total de Intereses de Créditos Bancarios</t>
  </si>
  <si>
    <t>Total de Intereses de Otros Instrumentos de Deuda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</si>
</sst>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]* #,##0.00_-;\-[$€]* #,##0.00_-;_-[$€]* &quot;-&quot;??_-;_-@_-"/>
    <numFmt numFmtId="165" formatCode="&quot;Verdadero&quot;;&quot;Verdadero&quot;;&quot;Falso&quot;"/>
    <numFmt numFmtId="166" formatCode="_-* #,##0.00\ _€_-;\-* #,##0.00\ _€_-;_-* &quot;-&quot;??\ _€_-;_-@_-"/>
    <numFmt numFmtId="167" formatCode="#,##0.0,"/>
    <numFmt numFmtId="168" formatCode="#,##0.0"/>
    <numFmt numFmtId="169" formatCode="_(* #,##0.00_);_(* \(#,##0.00\);_(* &quot;-&quot;??_);_(@_)"/>
    <numFmt numFmtId="170" formatCode="_-* #,##0.0_-;\-* #,##0.0_-;_-* \-??_-;_-@_-"/>
    <numFmt numFmtId="171" formatCode="_-* #,##0_-;\-* #,##0_-;_-* \-??_-;_-@_-"/>
    <numFmt numFmtId="172" formatCode="_-* #,##0.00_-;\-* #,##0.00_-;_-* \-??_-;_-@_-"/>
  </numFmts>
  <fonts count="53">
    <font>
      <sz val="10"/>
      <name val="Arial"/>
      <family val="2"/>
    </font>
    <font>
      <sz val="11"/>
      <color theme="1"/>
      <name val="Calibri"/>
      <family val="2"/>
      <scheme val="minor"/>
    </font>
    <font>
      <sz val="9"/>
      <name val="Arial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8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8"/>
      <name val="Tahoma"/>
      <family val="2"/>
    </font>
    <font>
      <b/>
      <sz val="11"/>
      <name val="Calibri"/>
      <family val="2"/>
    </font>
    <font>
      <u val="single"/>
      <sz val="10"/>
      <color theme="10"/>
      <name val="Arial"/>
      <family val="2"/>
    </font>
    <font>
      <u val="single"/>
      <sz val="13"/>
      <color theme="10"/>
      <name val="Arial"/>
      <family val="2"/>
    </font>
    <font>
      <sz val="10"/>
      <color theme="2" tint="-0.8999800086021423"/>
      <name val="Arial"/>
      <family val="2"/>
    </font>
    <font>
      <u val="single"/>
      <sz val="10"/>
      <color theme="2" tint="-0.8999800086021423"/>
      <name val="Arial"/>
      <family val="2"/>
    </font>
    <font>
      <b/>
      <sz val="10"/>
      <color theme="2" tint="-0.8999800086021423"/>
      <name val="Arial"/>
      <family val="2"/>
    </font>
    <font>
      <sz val="10"/>
      <color theme="5" tint="-0.4999699890613556"/>
      <name val="Arial"/>
      <family val="2"/>
    </font>
    <font>
      <b/>
      <u val="single"/>
      <sz val="10"/>
      <color theme="2" tint="-0.8999800086021423"/>
      <name val="Arial"/>
      <family val="2"/>
    </font>
    <font>
      <sz val="14"/>
      <color theme="0"/>
      <name val="Arial"/>
      <family val="2"/>
    </font>
    <font>
      <b/>
      <sz val="10"/>
      <name val="Arial Narrow"/>
      <family val="2"/>
    </font>
    <font>
      <sz val="11"/>
      <name val="Calibri"/>
      <family val="2"/>
      <scheme val="minor"/>
    </font>
    <font>
      <b/>
      <i/>
      <sz val="10"/>
      <name val="Arial Narrow"/>
      <family val="2"/>
    </font>
    <font>
      <sz val="10"/>
      <name val="Arial Narrow"/>
      <family val="2"/>
    </font>
    <font>
      <b/>
      <sz val="10"/>
      <name val="Arial"/>
      <family val="2"/>
    </font>
    <font>
      <b/>
      <sz val="10"/>
      <color theme="1"/>
      <name val="Arial Narrow"/>
      <family val="2"/>
    </font>
    <font>
      <b/>
      <sz val="11"/>
      <name val="Calibri"/>
      <family val="2"/>
      <scheme val="minor"/>
    </font>
    <font>
      <b/>
      <sz val="10"/>
      <color theme="0"/>
      <name val="Arial Narrow"/>
      <family val="2"/>
    </font>
    <font>
      <sz val="10"/>
      <color theme="0"/>
      <name val="Arial Narrow"/>
      <family val="2"/>
    </font>
    <font>
      <sz val="10"/>
      <color theme="1"/>
      <name val="Arial Narrow"/>
      <family val="2"/>
    </font>
    <font>
      <sz val="9"/>
      <color indexed="8"/>
      <name val="Arial Narrow"/>
      <family val="2"/>
    </font>
    <font>
      <u val="single"/>
      <sz val="10"/>
      <name val="Arial Narrow"/>
      <family val="2"/>
    </font>
    <font>
      <sz val="1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8"/>
      <name val="Arial Narrow"/>
      <family val="2"/>
    </font>
    <font>
      <sz val="8"/>
      <name val="Calibri"/>
      <family val="2"/>
      <scheme val="minor"/>
    </font>
    <font>
      <sz val="8"/>
      <name val="Arial Narrow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7"/>
      <color rgb="FF000000"/>
      <name val="Arial"/>
      <family val="2"/>
    </font>
    <font>
      <sz val="7"/>
      <color rgb="FF000000"/>
      <name val="Arial"/>
      <family val="2"/>
    </font>
    <font>
      <b/>
      <sz val="8"/>
      <name val="Arial"/>
      <family val="2"/>
    </font>
    <font>
      <b/>
      <sz val="9"/>
      <color rgb="FF000000"/>
      <name val="Arial"/>
      <family val="2"/>
    </font>
    <font>
      <b/>
      <sz val="8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medium">
        <color theme="9" tint="-0.4999699890613556"/>
      </left>
      <right style="thin"/>
      <top style="thin"/>
      <bottom style="thin"/>
    </border>
    <border>
      <left style="thin"/>
      <right style="medium">
        <color theme="9" tint="-0.4999699890613556"/>
      </right>
      <top style="thin"/>
      <bottom style="thin"/>
    </border>
    <border>
      <left/>
      <right style="medium">
        <color theme="9" tint="-0.4999699890613556"/>
      </right>
      <top style="thin"/>
      <bottom style="thin"/>
    </border>
    <border>
      <left style="thin"/>
      <right style="thin"/>
      <top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medium">
        <color theme="9" tint="-0.4999699890613556"/>
      </left>
      <right/>
      <top style="thin"/>
      <bottom style="thin"/>
    </border>
    <border>
      <left/>
      <right/>
      <top/>
      <bottom style="double">
        <color indexed="63"/>
      </bottom>
    </border>
    <border>
      <left style="double">
        <color indexed="63"/>
      </left>
      <right/>
      <top style="double">
        <color indexed="63"/>
      </top>
      <bottom style="double">
        <color indexed="63"/>
      </bottom>
    </border>
    <border>
      <left/>
      <right/>
      <top style="double">
        <color indexed="63"/>
      </top>
      <bottom style="double">
        <color indexed="63"/>
      </bottom>
    </border>
    <border>
      <left/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 style="thin"/>
      <right style="medium"/>
      <top style="hair"/>
      <bottom style="hair"/>
    </border>
    <border>
      <left style="medium"/>
      <right/>
      <top style="hair"/>
      <bottom style="hair"/>
    </border>
    <border>
      <left/>
      <right style="thin"/>
      <top style="hair"/>
      <bottom style="hair"/>
    </border>
    <border>
      <left style="medium"/>
      <right/>
      <top style="hair"/>
      <bottom/>
    </border>
    <border>
      <left/>
      <right style="thin"/>
      <top style="hair"/>
      <bottom/>
    </border>
    <border>
      <left style="thin"/>
      <right style="thin"/>
      <top style="hair"/>
      <bottom/>
    </border>
    <border>
      <left style="thin"/>
      <right style="medium"/>
      <top style="hair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/>
      <bottom style="hair"/>
    </border>
    <border>
      <left style="thin"/>
      <right style="thin"/>
      <top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thin"/>
      <bottom style="thin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>
        <color rgb="FF000000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>
        <color rgb="FF000000"/>
      </right>
      <top/>
      <bottom style="medium"/>
    </border>
    <border>
      <left/>
      <right style="medium">
        <color rgb="FF000000"/>
      </right>
      <top/>
      <bottom style="medium"/>
    </border>
  </borders>
  <cellStyleXfs count="9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4" borderId="0" applyNumberFormat="0" applyBorder="0" applyAlignment="0" applyProtection="0"/>
    <xf numFmtId="0" fontId="6" fillId="16" borderId="1" applyNumberFormat="0" applyAlignment="0" applyProtection="0"/>
    <xf numFmtId="0" fontId="7" fillId="17" borderId="2" applyNumberFormat="0" applyAlignment="0" applyProtection="0"/>
    <xf numFmtId="0" fontId="8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0" fillId="7" borderId="1" applyNumberFormat="0" applyAlignment="0" applyProtection="0"/>
    <xf numFmtId="164" fontId="0" fillId="0" borderId="0" applyFont="0" applyFill="0" applyBorder="0" applyAlignment="0" applyProtection="0"/>
    <xf numFmtId="0" fontId="21" fillId="0" borderId="0" applyNumberFormat="0" applyFill="0" applyBorder="0">
      <alignment/>
      <protection locked="0"/>
    </xf>
    <xf numFmtId="0" fontId="22" fillId="0" borderId="0" applyNumberFormat="0" applyFill="0" applyBorder="0">
      <alignment/>
      <protection locked="0"/>
    </xf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 wrapText="1"/>
      <protection/>
    </xf>
    <xf numFmtId="0" fontId="0" fillId="0" borderId="0">
      <alignment wrapText="1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2" fillId="23" borderId="4" applyNumberFormat="0" applyFont="0" applyAlignment="0" applyProtection="0"/>
    <xf numFmtId="9" fontId="0" fillId="0" borderId="0" applyFont="0" applyFill="0" applyBorder="0" applyAlignment="0" applyProtection="0"/>
    <xf numFmtId="0" fontId="14" fillId="16" borderId="5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9" fillId="0" borderId="7" applyNumberFormat="0" applyFill="0" applyAlignment="0" applyProtection="0"/>
    <xf numFmtId="0" fontId="14" fillId="0" borderId="8" applyNumberFormat="0" applyFill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2" fillId="0" borderId="0">
      <alignment/>
      <protection/>
    </xf>
    <xf numFmtId="169" fontId="0" fillId="0" borderId="0" applyFont="0" applyFill="0" applyBorder="0" applyAlignment="0" applyProtection="0"/>
    <xf numFmtId="0" fontId="1" fillId="0" borderId="0">
      <alignment/>
      <protection/>
    </xf>
  </cellStyleXfs>
  <cellXfs count="355">
    <xf numFmtId="0" fontId="0" fillId="0" borderId="0" xfId="0"/>
    <xf numFmtId="0" fontId="0" fillId="24" borderId="0" xfId="65" applyFill="1" applyProtection="1">
      <alignment/>
      <protection hidden="1"/>
    </xf>
    <xf numFmtId="0" fontId="0" fillId="24" borderId="0" xfId="65" applyFill="1" applyProtection="1">
      <alignment/>
      <protection/>
    </xf>
    <xf numFmtId="0" fontId="0" fillId="24" borderId="0" xfId="65" applyFont="1" applyFill="1" applyProtection="1">
      <alignment/>
      <protection/>
    </xf>
    <xf numFmtId="0" fontId="0" fillId="24" borderId="0" xfId="65" applyFont="1" applyFill="1" applyProtection="1">
      <alignment/>
      <protection hidden="1"/>
    </xf>
    <xf numFmtId="0" fontId="0" fillId="25" borderId="9" xfId="65" applyFill="1" applyBorder="1" applyAlignment="1" applyProtection="1">
      <alignment horizontal="center" vertical="center" wrapText="1"/>
      <protection hidden="1"/>
    </xf>
    <xf numFmtId="0" fontId="0" fillId="25" borderId="9" xfId="65" applyFill="1" applyBorder="1" applyAlignment="1" applyProtection="1">
      <alignment horizontal="center" vertical="center"/>
      <protection hidden="1"/>
    </xf>
    <xf numFmtId="0" fontId="23" fillId="0" borderId="10" xfId="65" applyFont="1" applyFill="1" applyBorder="1" applyAlignment="1" applyProtection="1">
      <alignment horizontal="center" vertical="center"/>
      <protection hidden="1"/>
    </xf>
    <xf numFmtId="0" fontId="23" fillId="0" borderId="10" xfId="51" applyFont="1" applyFill="1" applyBorder="1" applyAlignment="1" applyProtection="1">
      <alignment/>
      <protection hidden="1"/>
    </xf>
    <xf numFmtId="0" fontId="23" fillId="0" borderId="10" xfId="51" applyFont="1" applyFill="1" applyBorder="1" applyAlignment="1" applyProtection="1">
      <alignment/>
      <protection/>
    </xf>
    <xf numFmtId="0" fontId="23" fillId="0" borderId="10" xfId="51" applyFont="1" applyFill="1" applyBorder="1" applyAlignment="1" applyProtection="1">
      <alignment vertical="center"/>
      <protection hidden="1"/>
    </xf>
    <xf numFmtId="0" fontId="23" fillId="0" borderId="11" xfId="65" applyFont="1" applyFill="1" applyBorder="1" applyAlignment="1" applyProtection="1">
      <alignment horizontal="center" vertical="center"/>
      <protection hidden="1"/>
    </xf>
    <xf numFmtId="0" fontId="23" fillId="0" borderId="12" xfId="51" applyFont="1" applyFill="1" applyBorder="1" applyAlignment="1" applyProtection="1">
      <alignment/>
      <protection hidden="1"/>
    </xf>
    <xf numFmtId="0" fontId="23" fillId="0" borderId="11" xfId="51" applyFont="1" applyFill="1" applyBorder="1" applyAlignment="1" applyProtection="1">
      <alignment horizontal="center" vertical="center"/>
      <protection hidden="1"/>
    </xf>
    <xf numFmtId="0" fontId="23" fillId="0" borderId="13" xfId="51" applyFont="1" applyFill="1" applyBorder="1" applyAlignment="1" applyProtection="1">
      <alignment/>
      <protection hidden="1"/>
    </xf>
    <xf numFmtId="0" fontId="23" fillId="0" borderId="0" xfId="65" applyFont="1" applyFill="1" applyProtection="1">
      <alignment/>
      <protection/>
    </xf>
    <xf numFmtId="0" fontId="23" fillId="0" borderId="10" xfId="51" applyFont="1" applyFill="1" applyBorder="1" applyAlignment="1" applyProtection="1">
      <alignment horizontal="center"/>
      <protection/>
    </xf>
    <xf numFmtId="0" fontId="23" fillId="0" borderId="10" xfId="0" applyFont="1" applyFill="1" applyBorder="1" applyAlignment="1" applyProtection="1">
      <alignment horizontal="center" vertical="center"/>
      <protection/>
    </xf>
    <xf numFmtId="0" fontId="23" fillId="0" borderId="10" xfId="51" applyFont="1" applyFill="1" applyBorder="1" applyAlignment="1" applyProtection="1">
      <alignment wrapText="1"/>
      <protection/>
    </xf>
    <xf numFmtId="0" fontId="23" fillId="0" borderId="10" xfId="51" applyFont="1" applyFill="1" applyBorder="1" applyAlignment="1" applyProtection="1">
      <alignment horizontal="center" vertical="center"/>
      <protection/>
    </xf>
    <xf numFmtId="0" fontId="23" fillId="0" borderId="10" xfId="51" applyFont="1" applyFill="1" applyBorder="1" applyAlignment="1" applyProtection="1">
      <alignment/>
      <protection/>
    </xf>
    <xf numFmtId="0" fontId="24" fillId="0" borderId="10" xfId="51" applyFont="1" applyFill="1" applyBorder="1" applyAlignment="1" applyProtection="1">
      <alignment wrapText="1"/>
      <protection/>
    </xf>
    <xf numFmtId="0" fontId="23" fillId="0" borderId="13" xfId="51" applyFont="1" applyFill="1" applyBorder="1" applyAlignment="1" applyProtection="1">
      <alignment horizontal="left" vertical="center"/>
      <protection hidden="1"/>
    </xf>
    <xf numFmtId="0" fontId="23" fillId="0" borderId="12" xfId="51" applyFont="1" applyFill="1" applyBorder="1" applyAlignment="1" applyProtection="1">
      <alignment horizontal="left"/>
      <protection hidden="1"/>
    </xf>
    <xf numFmtId="0" fontId="0" fillId="26" borderId="0" xfId="65" applyFill="1" applyProtection="1">
      <alignment/>
      <protection hidden="1"/>
    </xf>
    <xf numFmtId="0" fontId="0" fillId="0" borderId="0" xfId="62" applyFont="1">
      <alignment/>
      <protection/>
    </xf>
    <xf numFmtId="0" fontId="0" fillId="27" borderId="0" xfId="62" applyFont="1" applyFill="1">
      <alignment/>
      <protection/>
    </xf>
    <xf numFmtId="0" fontId="33" fillId="0" borderId="0" xfId="62" applyFont="1">
      <alignment/>
      <protection/>
    </xf>
    <xf numFmtId="0" fontId="32" fillId="27" borderId="9" xfId="87" applyFont="1" applyFill="1" applyBorder="1">
      <alignment/>
      <protection/>
    </xf>
    <xf numFmtId="167" fontId="34" fillId="27" borderId="14" xfId="0" applyNumberFormat="1" applyFont="1" applyFill="1" applyBorder="1"/>
    <xf numFmtId="0" fontId="36" fillId="28" borderId="10" xfId="87" applyFont="1" applyFill="1" applyBorder="1" applyAlignment="1">
      <alignment horizontal="center" vertical="center" wrapText="1"/>
      <protection/>
    </xf>
    <xf numFmtId="0" fontId="30" fillId="27" borderId="0" xfId="87" applyFont="1" applyFill="1">
      <alignment/>
      <protection/>
    </xf>
    <xf numFmtId="0" fontId="29" fillId="27" borderId="0" xfId="62" applyFont="1" applyFill="1" applyAlignment="1">
      <alignment/>
      <protection/>
    </xf>
    <xf numFmtId="0" fontId="32" fillId="27" borderId="0" xfId="62" applyFont="1" applyFill="1" applyBorder="1" applyAlignment="1">
      <alignment/>
      <protection/>
    </xf>
    <xf numFmtId="0" fontId="32" fillId="27" borderId="0" xfId="87" applyFont="1" applyFill="1" applyBorder="1" applyAlignment="1">
      <alignment/>
      <protection/>
    </xf>
    <xf numFmtId="0" fontId="32" fillId="27" borderId="15" xfId="87" applyFont="1" applyFill="1" applyBorder="1">
      <alignment/>
      <protection/>
    </xf>
    <xf numFmtId="0" fontId="36" fillId="28" borderId="16" xfId="87" applyFont="1" applyFill="1" applyBorder="1" applyAlignment="1">
      <alignment horizontal="center" vertical="center"/>
      <protection/>
    </xf>
    <xf numFmtId="0" fontId="36" fillId="28" borderId="9" xfId="87" applyFont="1" applyFill="1" applyBorder="1" applyAlignment="1">
      <alignment horizontal="center" vertical="center"/>
      <protection/>
    </xf>
    <xf numFmtId="167" fontId="34" fillId="27" borderId="17" xfId="0" applyNumberFormat="1" applyFont="1" applyFill="1" applyBorder="1"/>
    <xf numFmtId="167" fontId="34" fillId="27" borderId="18" xfId="0" applyNumberFormat="1" applyFont="1" applyFill="1" applyBorder="1"/>
    <xf numFmtId="4" fontId="33" fillId="27" borderId="0" xfId="62" applyNumberFormat="1" applyFont="1" applyFill="1">
      <alignment/>
      <protection/>
    </xf>
    <xf numFmtId="167" fontId="34" fillId="27" borderId="0" xfId="0" applyNumberFormat="1" applyFont="1" applyFill="1"/>
    <xf numFmtId="167" fontId="38" fillId="27" borderId="0" xfId="0" applyNumberFormat="1" applyFont="1" applyFill="1"/>
    <xf numFmtId="0" fontId="32" fillId="27" borderId="9" xfId="87" applyFont="1" applyFill="1" applyBorder="1" applyAlignment="1">
      <alignment horizontal="justify"/>
      <protection/>
    </xf>
    <xf numFmtId="0" fontId="34" fillId="27" borderId="14" xfId="0" applyFont="1" applyFill="1" applyBorder="1" applyAlignment="1">
      <alignment horizontal="left" indent="3"/>
    </xf>
    <xf numFmtId="0" fontId="38" fillId="27" borderId="14" xfId="0" applyFont="1" applyFill="1" applyBorder="1" applyAlignment="1">
      <alignment horizontal="left" indent="4"/>
    </xf>
    <xf numFmtId="0" fontId="38" fillId="27" borderId="14" xfId="0" applyFont="1" applyFill="1" applyBorder="1" applyAlignment="1">
      <alignment horizontal="left" indent="5"/>
    </xf>
    <xf numFmtId="167" fontId="34" fillId="27" borderId="14" xfId="0" applyNumberFormat="1" applyFont="1" applyFill="1" applyBorder="1"/>
    <xf numFmtId="167" fontId="38" fillId="27" borderId="14" xfId="0" applyNumberFormat="1" applyFont="1" applyFill="1" applyBorder="1"/>
    <xf numFmtId="0" fontId="34" fillId="27" borderId="10" xfId="0" applyFont="1" applyFill="1" applyBorder="1" applyAlignment="1">
      <alignment horizontal="left"/>
    </xf>
    <xf numFmtId="167" fontId="34" fillId="27" borderId="19" xfId="0" applyNumberFormat="1" applyFont="1" applyFill="1" applyBorder="1"/>
    <xf numFmtId="167" fontId="34" fillId="27" borderId="10" xfId="0" applyNumberFormat="1" applyFont="1" applyFill="1" applyBorder="1"/>
    <xf numFmtId="0" fontId="34" fillId="27" borderId="14" xfId="0" applyFont="1" applyFill="1" applyBorder="1" applyAlignment="1">
      <alignment horizontal="left"/>
    </xf>
    <xf numFmtId="167" fontId="34" fillId="27" borderId="0" xfId="0" applyNumberFormat="1" applyFont="1" applyFill="1"/>
    <xf numFmtId="0" fontId="34" fillId="27" borderId="14" xfId="0" applyFont="1" applyFill="1" applyBorder="1" applyAlignment="1">
      <alignment horizontal="left" indent="1"/>
    </xf>
    <xf numFmtId="0" fontId="34" fillId="27" borderId="14" xfId="0" applyFont="1" applyFill="1" applyBorder="1" applyAlignment="1">
      <alignment horizontal="left" indent="2"/>
    </xf>
    <xf numFmtId="0" fontId="34" fillId="27" borderId="14" xfId="0" applyFont="1" applyFill="1" applyBorder="1" applyAlignment="1">
      <alignment horizontal="left" indent="3"/>
    </xf>
    <xf numFmtId="0" fontId="38" fillId="27" borderId="14" xfId="0" applyFont="1" applyFill="1" applyBorder="1" applyAlignment="1">
      <alignment horizontal="left" wrapText="1" indent="5"/>
    </xf>
    <xf numFmtId="0" fontId="34" fillId="27" borderId="14" xfId="0" applyFont="1" applyFill="1" applyBorder="1" applyAlignment="1">
      <alignment horizontal="left" indent="4"/>
    </xf>
    <xf numFmtId="0" fontId="34" fillId="27" borderId="17" xfId="0" applyFont="1" applyFill="1" applyBorder="1" applyAlignment="1">
      <alignment horizontal="left" indent="4"/>
    </xf>
    <xf numFmtId="0" fontId="38" fillId="27" borderId="17" xfId="0" applyFont="1" applyFill="1" applyBorder="1" applyAlignment="1">
      <alignment horizontal="left" indent="5"/>
    </xf>
    <xf numFmtId="167" fontId="38" fillId="27" borderId="18" xfId="0" applyNumberFormat="1" applyFont="1" applyFill="1" applyBorder="1"/>
    <xf numFmtId="167" fontId="38" fillId="27" borderId="17" xfId="0" applyNumberFormat="1" applyFont="1" applyFill="1" applyBorder="1"/>
    <xf numFmtId="0" fontId="33" fillId="27" borderId="0" xfId="62" applyFont="1" applyFill="1">
      <alignment/>
      <protection/>
    </xf>
    <xf numFmtId="0" fontId="27" fillId="29" borderId="20" xfId="65" applyFont="1" applyFill="1" applyBorder="1" applyAlignment="1" applyProtection="1">
      <alignment horizontal="center" vertical="center"/>
      <protection hidden="1"/>
    </xf>
    <xf numFmtId="0" fontId="27" fillId="29" borderId="13" xfId="65" applyFont="1" applyFill="1" applyBorder="1" applyAlignment="1" applyProtection="1">
      <alignment horizontal="center" vertical="center"/>
      <protection hidden="1"/>
    </xf>
    <xf numFmtId="0" fontId="25" fillId="29" borderId="20" xfId="65" applyFont="1" applyFill="1" applyBorder="1" applyAlignment="1" applyProtection="1">
      <alignment horizontal="center" vertical="center"/>
      <protection hidden="1"/>
    </xf>
    <xf numFmtId="0" fontId="25" fillId="29" borderId="13" xfId="65" applyFont="1" applyFill="1" applyBorder="1" applyAlignment="1" applyProtection="1">
      <alignment horizontal="center" vertical="center"/>
      <protection hidden="1"/>
    </xf>
    <xf numFmtId="0" fontId="28" fillId="25" borderId="0" xfId="65" applyFont="1" applyFill="1" applyAlignment="1" applyProtection="1">
      <alignment horizontal="center"/>
      <protection hidden="1"/>
    </xf>
    <xf numFmtId="0" fontId="25" fillId="29" borderId="10" xfId="65" applyFont="1" applyFill="1" applyBorder="1" applyAlignment="1" applyProtection="1">
      <alignment horizontal="center" vertical="center"/>
      <protection hidden="1"/>
    </xf>
    <xf numFmtId="0" fontId="26" fillId="26" borderId="0" xfId="65" applyFont="1" applyFill="1" applyAlignment="1" applyProtection="1">
      <alignment horizontal="center" wrapText="1"/>
      <protection hidden="1"/>
    </xf>
    <xf numFmtId="0" fontId="26" fillId="26" borderId="21" xfId="65" applyFont="1" applyFill="1" applyBorder="1" applyAlignment="1" applyProtection="1">
      <alignment horizontal="center" wrapText="1"/>
      <protection hidden="1"/>
    </xf>
    <xf numFmtId="0" fontId="20" fillId="25" borderId="22" xfId="40" applyFont="1" applyFill="1" applyBorder="1" applyAlignment="1" applyProtection="1">
      <alignment horizontal="left"/>
      <protection hidden="1"/>
    </xf>
    <xf numFmtId="0" fontId="20" fillId="25" borderId="23" xfId="40" applyFont="1" applyFill="1" applyBorder="1" applyAlignment="1" applyProtection="1">
      <alignment horizontal="left"/>
      <protection hidden="1"/>
    </xf>
    <xf numFmtId="0" fontId="20" fillId="25" borderId="24" xfId="40" applyFont="1" applyFill="1" applyBorder="1" applyAlignment="1" applyProtection="1">
      <alignment horizontal="left"/>
      <protection hidden="1"/>
    </xf>
    <xf numFmtId="0" fontId="20" fillId="0" borderId="22" xfId="40" applyFont="1" applyFill="1" applyBorder="1" applyAlignment="1" applyProtection="1">
      <alignment horizontal="center"/>
      <protection hidden="1" locked="0"/>
    </xf>
    <xf numFmtId="0" fontId="20" fillId="0" borderId="23" xfId="40" applyFont="1" applyFill="1" applyBorder="1" applyAlignment="1" applyProtection="1">
      <alignment horizontal="center"/>
      <protection hidden="1" locked="0"/>
    </xf>
    <xf numFmtId="0" fontId="20" fillId="0" borderId="24" xfId="40" applyFont="1" applyFill="1" applyBorder="1" applyAlignment="1" applyProtection="1">
      <alignment horizontal="center"/>
      <protection hidden="1" locked="0"/>
    </xf>
    <xf numFmtId="0" fontId="0" fillId="25" borderId="0" xfId="65" applyFill="1" applyAlignment="1" applyProtection="1">
      <alignment horizontal="center" vertical="center"/>
      <protection hidden="1"/>
    </xf>
    <xf numFmtId="0" fontId="29" fillId="27" borderId="0" xfId="87" applyFont="1" applyFill="1" applyAlignment="1">
      <alignment horizontal="right"/>
      <protection/>
    </xf>
    <xf numFmtId="0" fontId="36" fillId="28" borderId="10" xfId="87" applyFont="1" applyFill="1" applyBorder="1" applyAlignment="1">
      <alignment horizontal="center" vertical="center"/>
      <protection/>
    </xf>
    <xf numFmtId="0" fontId="36" fillId="28" borderId="25" xfId="87" applyFont="1" applyFill="1" applyBorder="1" applyAlignment="1">
      <alignment horizontal="center" vertical="center"/>
      <protection/>
    </xf>
    <xf numFmtId="0" fontId="36" fillId="28" borderId="15" xfId="87" applyFont="1" applyFill="1" applyBorder="1" applyAlignment="1">
      <alignment horizontal="center" vertical="center"/>
      <protection/>
    </xf>
    <xf numFmtId="0" fontId="36" fillId="28" borderId="16" xfId="87" applyFont="1" applyFill="1" applyBorder="1" applyAlignment="1">
      <alignment horizontal="center" vertical="center"/>
      <protection/>
    </xf>
    <xf numFmtId="0" fontId="36" fillId="28" borderId="26" xfId="87" applyFont="1" applyFill="1" applyBorder="1" applyAlignment="1">
      <alignment horizontal="center" vertical="center"/>
      <protection/>
    </xf>
    <xf numFmtId="0" fontId="37" fillId="28" borderId="0" xfId="62" applyFont="1" applyFill="1" applyBorder="1" applyAlignment="1">
      <alignment horizontal="center" vertical="center"/>
      <protection/>
    </xf>
    <xf numFmtId="0" fontId="37" fillId="28" borderId="27" xfId="62" applyFont="1" applyFill="1" applyBorder="1" applyAlignment="1">
      <alignment horizontal="center" vertical="center"/>
      <protection/>
    </xf>
    <xf numFmtId="0" fontId="36" fillId="28" borderId="28" xfId="87" applyFont="1" applyFill="1" applyBorder="1" applyAlignment="1">
      <alignment horizontal="center" vertical="center"/>
      <protection/>
    </xf>
    <xf numFmtId="0" fontId="36" fillId="28" borderId="18" xfId="62" applyFont="1" applyFill="1" applyBorder="1" applyAlignment="1">
      <alignment horizontal="center" vertical="center"/>
      <protection/>
    </xf>
    <xf numFmtId="0" fontId="36" fillId="28" borderId="29" xfId="62" applyFont="1" applyFill="1" applyBorder="1" applyAlignment="1">
      <alignment horizontal="center" vertical="center"/>
      <protection/>
    </xf>
    <xf numFmtId="0" fontId="31" fillId="0" borderId="0" xfId="62" applyFont="1" applyBorder="1" applyAlignment="1">
      <alignment horizontal="left" vertical="center" wrapText="1"/>
      <protection/>
    </xf>
    <xf numFmtId="0" fontId="35" fillId="27" borderId="0" xfId="87" applyFont="1" applyFill="1" applyAlignment="1">
      <alignment horizontal="center"/>
      <protection/>
    </xf>
    <xf numFmtId="0" fontId="36" fillId="28" borderId="0" xfId="62" applyFont="1" applyFill="1" applyBorder="1" applyAlignment="1">
      <alignment horizontal="center" vertical="center"/>
      <protection/>
    </xf>
    <xf numFmtId="0" fontId="36" fillId="28" borderId="27" xfId="62" applyFont="1" applyFill="1" applyBorder="1" applyAlignment="1">
      <alignment horizontal="center" vertical="center"/>
      <protection/>
    </xf>
    <xf numFmtId="0" fontId="29" fillId="27" borderId="0" xfId="92" applyFont="1" applyFill="1" applyAlignment="1">
      <alignment horizontal="right" vertical="center"/>
      <protection/>
    </xf>
    <xf numFmtId="0" fontId="0" fillId="27" borderId="0" xfId="62" applyFill="1">
      <alignment/>
      <protection/>
    </xf>
    <xf numFmtId="0" fontId="0" fillId="0" borderId="0" xfId="62">
      <alignment/>
      <protection/>
    </xf>
    <xf numFmtId="0" fontId="35" fillId="27" borderId="0" xfId="92" applyFont="1" applyFill="1" applyAlignment="1">
      <alignment horizontal="center"/>
      <protection/>
    </xf>
    <xf numFmtId="0" fontId="29" fillId="27" borderId="0" xfId="62" applyFont="1" applyFill="1">
      <alignment/>
      <protection/>
    </xf>
    <xf numFmtId="0" fontId="30" fillId="27" borderId="0" xfId="92" applyFont="1" applyFill="1">
      <alignment/>
      <protection/>
    </xf>
    <xf numFmtId="0" fontId="29" fillId="27" borderId="0" xfId="92" applyFont="1" applyFill="1" applyAlignment="1">
      <alignment horizontal="right" vertical="center"/>
      <protection/>
    </xf>
    <xf numFmtId="0" fontId="36" fillId="28" borderId="25" xfId="92" applyFont="1" applyFill="1" applyBorder="1" applyAlignment="1">
      <alignment horizontal="center" vertical="center"/>
      <protection/>
    </xf>
    <xf numFmtId="0" fontId="37" fillId="28" borderId="15" xfId="62" applyFont="1" applyFill="1" applyBorder="1" applyAlignment="1">
      <alignment horizontal="center" vertical="center"/>
      <protection/>
    </xf>
    <xf numFmtId="0" fontId="37" fillId="28" borderId="16" xfId="62" applyFont="1" applyFill="1" applyBorder="1" applyAlignment="1">
      <alignment horizontal="center" vertical="center"/>
      <protection/>
    </xf>
    <xf numFmtId="0" fontId="36" fillId="28" borderId="26" xfId="92" applyFont="1" applyFill="1" applyBorder="1" applyAlignment="1">
      <alignment horizontal="center" vertical="center"/>
      <protection/>
    </xf>
    <xf numFmtId="0" fontId="36" fillId="28" borderId="0" xfId="62" applyFont="1" applyFill="1" applyAlignment="1">
      <alignment horizontal="center" vertical="center"/>
      <protection/>
    </xf>
    <xf numFmtId="0" fontId="36" fillId="28" borderId="0" xfId="92" applyFont="1" applyFill="1" applyAlignment="1">
      <alignment horizontal="center" vertical="center"/>
      <protection/>
    </xf>
    <xf numFmtId="0" fontId="36" fillId="28" borderId="27" xfId="92" applyFont="1" applyFill="1" applyBorder="1" applyAlignment="1">
      <alignment horizontal="center" vertical="center"/>
      <protection/>
    </xf>
    <xf numFmtId="0" fontId="36" fillId="28" borderId="28" xfId="92" applyFont="1" applyFill="1" applyBorder="1" applyAlignment="1">
      <alignment horizontal="center" vertical="center"/>
      <protection/>
    </xf>
    <xf numFmtId="0" fontId="36" fillId="28" borderId="18" xfId="92" applyFont="1" applyFill="1" applyBorder="1" applyAlignment="1">
      <alignment horizontal="center" vertical="center"/>
      <protection/>
    </xf>
    <xf numFmtId="0" fontId="36" fillId="28" borderId="29" xfId="92" applyFont="1" applyFill="1" applyBorder="1" applyAlignment="1">
      <alignment horizontal="center" vertical="center"/>
      <protection/>
    </xf>
    <xf numFmtId="0" fontId="31" fillId="0" borderId="18" xfId="93" applyFont="1" applyBorder="1" applyAlignment="1">
      <alignment horizontal="justify" vertical="center" wrapText="1"/>
      <protection/>
    </xf>
    <xf numFmtId="0" fontId="36" fillId="28" borderId="10" xfId="92" applyFont="1" applyFill="1" applyBorder="1" applyAlignment="1">
      <alignment horizontal="center" vertical="center"/>
      <protection/>
    </xf>
    <xf numFmtId="0" fontId="36" fillId="28" borderId="10" xfId="92" applyFont="1" applyFill="1" applyBorder="1" applyAlignment="1">
      <alignment horizontal="center"/>
      <protection/>
    </xf>
    <xf numFmtId="0" fontId="36" fillId="28" borderId="10" xfId="92" applyFont="1" applyFill="1" applyBorder="1" applyAlignment="1">
      <alignment horizontal="center" vertical="center"/>
      <protection/>
    </xf>
    <xf numFmtId="0" fontId="36" fillId="28" borderId="10" xfId="92" applyFont="1" applyFill="1" applyBorder="1" applyAlignment="1">
      <alignment vertical="center" wrapText="1"/>
      <protection/>
    </xf>
    <xf numFmtId="0" fontId="31" fillId="27" borderId="9" xfId="62" applyFont="1" applyFill="1" applyBorder="1" applyAlignment="1">
      <alignment horizontal="left" vertical="center" wrapText="1"/>
      <protection/>
    </xf>
    <xf numFmtId="0" fontId="31" fillId="27" borderId="15" xfId="62" applyFont="1" applyFill="1" applyBorder="1" applyAlignment="1">
      <alignment horizontal="left" vertical="center" wrapText="1"/>
      <protection/>
    </xf>
    <xf numFmtId="0" fontId="34" fillId="27" borderId="14" xfId="0" applyFont="1" applyFill="1" applyBorder="1" applyAlignment="1">
      <alignment horizontal="left" vertical="center"/>
    </xf>
    <xf numFmtId="167" fontId="34" fillId="27" borderId="0" xfId="0" applyNumberFormat="1" applyFont="1" applyFill="1" applyAlignment="1">
      <alignment vertical="center"/>
    </xf>
    <xf numFmtId="167" fontId="34" fillId="27" borderId="14" xfId="0" applyNumberFormat="1" applyFont="1" applyFill="1" applyBorder="1" applyAlignment="1">
      <alignment vertical="center"/>
    </xf>
    <xf numFmtId="4" fontId="33" fillId="27" borderId="0" xfId="62" applyNumberFormat="1" applyFont="1" applyFill="1" applyAlignment="1">
      <alignment vertical="center"/>
      <protection/>
    </xf>
    <xf numFmtId="0" fontId="33" fillId="0" borderId="0" xfId="62" applyFont="1" applyAlignment="1">
      <alignment vertical="center"/>
      <protection/>
    </xf>
    <xf numFmtId="0" fontId="38" fillId="27" borderId="14" xfId="0" applyFont="1" applyFill="1" applyBorder="1" applyAlignment="1">
      <alignment horizontal="left" vertical="center" indent="2"/>
    </xf>
    <xf numFmtId="167" fontId="38" fillId="27" borderId="0" xfId="0" applyNumberFormat="1" applyFont="1" applyFill="1" applyAlignment="1">
      <alignment vertical="center"/>
    </xf>
    <xf numFmtId="167" fontId="38" fillId="27" borderId="14" xfId="0" applyNumberFormat="1" applyFont="1" applyFill="1" applyBorder="1" applyAlignment="1">
      <alignment vertical="center"/>
    </xf>
    <xf numFmtId="0" fontId="0" fillId="0" borderId="0" xfId="62" applyAlignment="1">
      <alignment vertical="center"/>
      <protection/>
    </xf>
    <xf numFmtId="0" fontId="34" fillId="27" borderId="30" xfId="0" applyFont="1" applyFill="1" applyBorder="1" applyAlignment="1">
      <alignment horizontal="center" vertical="center"/>
    </xf>
    <xf numFmtId="167" fontId="29" fillId="27" borderId="10" xfId="92" applyNumberFormat="1" applyFont="1" applyFill="1" applyBorder="1" applyAlignment="1">
      <alignment vertical="center"/>
      <protection/>
    </xf>
    <xf numFmtId="0" fontId="33" fillId="27" borderId="0" xfId="62" applyFont="1" applyFill="1" applyAlignment="1">
      <alignment vertical="center"/>
      <protection/>
    </xf>
    <xf numFmtId="0" fontId="32" fillId="27" borderId="0" xfId="92" applyFont="1" applyFill="1">
      <alignment/>
      <protection/>
    </xf>
    <xf numFmtId="0" fontId="32" fillId="27" borderId="0" xfId="88" applyFont="1" applyFill="1">
      <alignment/>
      <protection/>
    </xf>
    <xf numFmtId="0" fontId="32" fillId="27" borderId="0" xfId="88" applyFont="1" applyFill="1" applyAlignment="1">
      <alignment horizontal="center"/>
      <protection/>
    </xf>
    <xf numFmtId="0" fontId="29" fillId="0" borderId="0" xfId="62" applyFont="1">
      <alignment/>
      <protection/>
    </xf>
    <xf numFmtId="0" fontId="29" fillId="0" borderId="0" xfId="88" applyFont="1" applyAlignment="1">
      <alignment horizontal="right"/>
      <protection/>
    </xf>
    <xf numFmtId="0" fontId="30" fillId="0" borderId="0" xfId="92" applyFont="1">
      <alignment/>
      <protection/>
    </xf>
    <xf numFmtId="0" fontId="29" fillId="30" borderId="31" xfId="92" applyFont="1" applyFill="1" applyBorder="1" applyAlignment="1">
      <alignment horizontal="center"/>
      <protection/>
    </xf>
    <xf numFmtId="0" fontId="29" fillId="30" borderId="32" xfId="92" applyFont="1" applyFill="1" applyBorder="1" applyAlignment="1">
      <alignment horizontal="center"/>
      <protection/>
    </xf>
    <xf numFmtId="0" fontId="29" fillId="30" borderId="33" xfId="92" applyFont="1" applyFill="1" applyBorder="1" applyAlignment="1">
      <alignment horizontal="center"/>
      <protection/>
    </xf>
    <xf numFmtId="0" fontId="29" fillId="30" borderId="34" xfId="92" applyFont="1" applyFill="1" applyBorder="1" applyAlignment="1">
      <alignment horizontal="center"/>
      <protection/>
    </xf>
    <xf numFmtId="0" fontId="29" fillId="30" borderId="14" xfId="92" applyFont="1" applyFill="1" applyBorder="1" applyAlignment="1">
      <alignment horizontal="center"/>
      <protection/>
    </xf>
    <xf numFmtId="0" fontId="29" fillId="30" borderId="35" xfId="92" applyFont="1" applyFill="1" applyBorder="1" applyAlignment="1">
      <alignment horizontal="center"/>
      <protection/>
    </xf>
    <xf numFmtId="0" fontId="29" fillId="30" borderId="36" xfId="92" applyFont="1" applyFill="1" applyBorder="1" applyAlignment="1">
      <alignment horizontal="center"/>
      <protection/>
    </xf>
    <xf numFmtId="0" fontId="29" fillId="30" borderId="37" xfId="92" applyFont="1" applyFill="1" applyBorder="1" applyAlignment="1">
      <alignment horizontal="center"/>
      <protection/>
    </xf>
    <xf numFmtId="0" fontId="29" fillId="30" borderId="38" xfId="92" applyFont="1" applyFill="1" applyBorder="1" applyAlignment="1">
      <alignment horizontal="center"/>
      <protection/>
    </xf>
    <xf numFmtId="0" fontId="31" fillId="0" borderId="0" xfId="93" applyFont="1" applyAlignment="1">
      <alignment horizontal="left" vertical="center" wrapText="1"/>
      <protection/>
    </xf>
    <xf numFmtId="0" fontId="39" fillId="0" borderId="0" xfId="94" applyFont="1" applyAlignment="1">
      <alignment horizontal="center"/>
      <protection/>
    </xf>
    <xf numFmtId="0" fontId="29" fillId="30" borderId="39" xfId="92" applyFont="1" applyFill="1" applyBorder="1" applyAlignment="1">
      <alignment horizontal="center" vertical="center"/>
      <protection/>
    </xf>
    <xf numFmtId="0" fontId="32" fillId="30" borderId="40" xfId="62" applyFont="1" applyFill="1" applyBorder="1" applyAlignment="1">
      <alignment horizontal="center" vertical="center"/>
      <protection/>
    </xf>
    <xf numFmtId="0" fontId="29" fillId="30" borderId="40" xfId="92" applyFont="1" applyFill="1" applyBorder="1" applyAlignment="1">
      <alignment horizontal="center" vertical="center"/>
      <protection/>
    </xf>
    <xf numFmtId="0" fontId="29" fillId="30" borderId="41" xfId="92" applyFont="1" applyFill="1" applyBorder="1" applyAlignment="1">
      <alignment horizontal="center" vertical="center"/>
      <protection/>
    </xf>
    <xf numFmtId="0" fontId="29" fillId="30" borderId="42" xfId="92" applyFont="1" applyFill="1" applyBorder="1" applyAlignment="1">
      <alignment horizontal="center" vertical="center"/>
      <protection/>
    </xf>
    <xf numFmtId="0" fontId="32" fillId="30" borderId="10" xfId="62" applyFont="1" applyFill="1" applyBorder="1" applyAlignment="1">
      <alignment horizontal="center" vertical="center"/>
      <protection/>
    </xf>
    <xf numFmtId="0" fontId="29" fillId="30" borderId="10" xfId="92" applyFont="1" applyFill="1" applyBorder="1" applyAlignment="1">
      <alignment horizontal="center" vertical="center"/>
      <protection/>
    </xf>
    <xf numFmtId="0" fontId="29" fillId="30" borderId="10" xfId="92" applyFont="1" applyFill="1" applyBorder="1" applyAlignment="1">
      <alignment horizontal="center" vertical="center" wrapText="1"/>
      <protection/>
    </xf>
    <xf numFmtId="0" fontId="29" fillId="30" borderId="43" xfId="92" applyFont="1" applyFill="1" applyBorder="1" applyAlignment="1">
      <alignment horizontal="center" vertical="center"/>
      <protection/>
    </xf>
    <xf numFmtId="0" fontId="29" fillId="30" borderId="44" xfId="92" applyFont="1" applyFill="1" applyBorder="1" applyAlignment="1">
      <alignment horizontal="center" vertical="center"/>
      <protection/>
    </xf>
    <xf numFmtId="0" fontId="32" fillId="30" borderId="45" xfId="62" applyFont="1" applyFill="1" applyBorder="1" applyAlignment="1">
      <alignment horizontal="center" vertical="center"/>
      <protection/>
    </xf>
    <xf numFmtId="49" fontId="29" fillId="30" borderId="45" xfId="92" applyNumberFormat="1" applyFont="1" applyFill="1" applyBorder="1" applyAlignment="1">
      <alignment horizontal="center" vertical="center"/>
      <protection/>
    </xf>
    <xf numFmtId="49" fontId="29" fillId="30" borderId="46" xfId="92" applyNumberFormat="1" applyFont="1" applyFill="1" applyBorder="1" applyAlignment="1">
      <alignment horizontal="center" vertical="center"/>
      <protection/>
    </xf>
    <xf numFmtId="0" fontId="32" fillId="0" borderId="47" xfId="92" applyFont="1" applyBorder="1" applyAlignment="1">
      <alignment horizontal="left"/>
      <protection/>
    </xf>
    <xf numFmtId="0" fontId="32" fillId="0" borderId="48" xfId="92" applyFont="1" applyBorder="1" applyAlignment="1">
      <alignment horizontal="left"/>
      <protection/>
    </xf>
    <xf numFmtId="168" fontId="29" fillId="0" borderId="48" xfId="92" applyNumberFormat="1" applyFont="1" applyBorder="1">
      <alignment/>
      <protection/>
    </xf>
    <xf numFmtId="168" fontId="29" fillId="0" borderId="49" xfId="92" applyNumberFormat="1" applyFont="1" applyBorder="1">
      <alignment/>
      <protection/>
    </xf>
    <xf numFmtId="168" fontId="29" fillId="0" borderId="50" xfId="92" applyNumberFormat="1" applyFont="1" applyBorder="1">
      <alignment/>
      <protection/>
    </xf>
    <xf numFmtId="168" fontId="30" fillId="0" borderId="0" xfId="92" applyNumberFormat="1" applyFont="1">
      <alignment/>
      <protection/>
    </xf>
    <xf numFmtId="0" fontId="32" fillId="0" borderId="51" xfId="92" applyFont="1" applyBorder="1" applyAlignment="1">
      <alignment horizontal="left"/>
      <protection/>
    </xf>
    <xf numFmtId="0" fontId="32" fillId="0" borderId="52" xfId="62" applyFont="1" applyBorder="1" applyAlignment="1">
      <alignment horizontal="left"/>
      <protection/>
    </xf>
    <xf numFmtId="168" fontId="32" fillId="0" borderId="52" xfId="92" applyNumberFormat="1" applyFont="1" applyBorder="1">
      <alignment/>
      <protection/>
    </xf>
    <xf numFmtId="168" fontId="32" fillId="0" borderId="53" xfId="92" applyNumberFormat="1" applyFont="1" applyBorder="1">
      <alignment/>
      <protection/>
    </xf>
    <xf numFmtId="168" fontId="32" fillId="0" borderId="54" xfId="92" applyNumberFormat="1" applyFont="1" applyBorder="1">
      <alignment/>
      <protection/>
    </xf>
    <xf numFmtId="168" fontId="29" fillId="0" borderId="52" xfId="92" applyNumberFormat="1" applyFont="1" applyBorder="1">
      <alignment/>
      <protection/>
    </xf>
    <xf numFmtId="168" fontId="29" fillId="0" borderId="52" xfId="95" applyNumberFormat="1" applyFont="1" applyBorder="1"/>
    <xf numFmtId="168" fontId="29" fillId="0" borderId="53" xfId="92" applyNumberFormat="1" applyFont="1" applyBorder="1">
      <alignment/>
      <protection/>
    </xf>
    <xf numFmtId="168" fontId="29" fillId="0" borderId="54" xfId="95" applyNumberFormat="1" applyFont="1" applyBorder="1"/>
    <xf numFmtId="0" fontId="32" fillId="0" borderId="55" xfId="92" applyFont="1" applyBorder="1" applyAlignment="1">
      <alignment horizontal="center"/>
      <protection/>
    </xf>
    <xf numFmtId="0" fontId="32" fillId="0" borderId="56" xfId="92" applyFont="1" applyBorder="1" applyAlignment="1">
      <alignment horizontal="left"/>
      <protection/>
    </xf>
    <xf numFmtId="0" fontId="32" fillId="0" borderId="55" xfId="92" applyFont="1" applyBorder="1" applyAlignment="1">
      <alignment horizontal="left"/>
      <protection/>
    </xf>
    <xf numFmtId="0" fontId="32" fillId="0" borderId="52" xfId="92" applyFont="1" applyBorder="1" applyAlignment="1">
      <alignment horizontal="left"/>
      <protection/>
    </xf>
    <xf numFmtId="169" fontId="30" fillId="0" borderId="0" xfId="95" applyFont="1"/>
    <xf numFmtId="0" fontId="32" fillId="0" borderId="56" xfId="62" applyFont="1" applyBorder="1" applyAlignment="1">
      <alignment horizontal="left"/>
      <protection/>
    </xf>
    <xf numFmtId="168" fontId="32" fillId="0" borderId="54" xfId="95" applyNumberFormat="1" applyFont="1" applyBorder="1"/>
    <xf numFmtId="168" fontId="40" fillId="0" borderId="52" xfId="92" applyNumberFormat="1" applyFont="1" applyBorder="1">
      <alignment/>
      <protection/>
    </xf>
    <xf numFmtId="168" fontId="40" fillId="0" borderId="54" xfId="92" applyNumberFormat="1" applyFont="1" applyBorder="1">
      <alignment/>
      <protection/>
    </xf>
    <xf numFmtId="0" fontId="32" fillId="0" borderId="56" xfId="62" applyFont="1" applyBorder="1" applyAlignment="1">
      <alignment horizontal="left" indent="1"/>
      <protection/>
    </xf>
    <xf numFmtId="168" fontId="32" fillId="0" borderId="52" xfId="95" applyNumberFormat="1" applyFont="1" applyBorder="1"/>
    <xf numFmtId="168" fontId="29" fillId="0" borderId="54" xfId="92" applyNumberFormat="1" applyFont="1" applyBorder="1">
      <alignment/>
      <protection/>
    </xf>
    <xf numFmtId="168" fontId="41" fillId="0" borderId="0" xfId="92" applyNumberFormat="1" applyFont="1">
      <alignment/>
      <protection/>
    </xf>
    <xf numFmtId="0" fontId="32" fillId="0" borderId="55" xfId="92" applyFont="1" applyBorder="1" applyAlignment="1">
      <alignment horizontal="left"/>
      <protection/>
    </xf>
    <xf numFmtId="0" fontId="32" fillId="0" borderId="56" xfId="92" applyFont="1" applyBorder="1" applyAlignment="1">
      <alignment horizontal="left"/>
      <protection/>
    </xf>
    <xf numFmtId="0" fontId="32" fillId="0" borderId="55" xfId="92" applyFont="1" applyBorder="1" applyAlignment="1">
      <alignment horizontal="left" indent="1"/>
      <protection/>
    </xf>
    <xf numFmtId="0" fontId="32" fillId="0" borderId="56" xfId="92" applyFont="1" applyBorder="1" applyAlignment="1">
      <alignment horizontal="left" indent="1"/>
      <protection/>
    </xf>
    <xf numFmtId="0" fontId="29" fillId="0" borderId="57" xfId="62" applyFont="1" applyBorder="1" applyAlignment="1">
      <alignment horizontal="center"/>
      <protection/>
    </xf>
    <xf numFmtId="0" fontId="29" fillId="0" borderId="58" xfId="62" applyFont="1" applyBorder="1" applyAlignment="1">
      <alignment horizontal="center"/>
      <protection/>
    </xf>
    <xf numFmtId="168" fontId="29" fillId="0" borderId="59" xfId="92" applyNumberFormat="1" applyFont="1" applyBorder="1">
      <alignment/>
      <protection/>
    </xf>
    <xf numFmtId="168" fontId="29" fillId="0" borderId="60" xfId="92" applyNumberFormat="1" applyFont="1" applyBorder="1">
      <alignment/>
      <protection/>
    </xf>
    <xf numFmtId="0" fontId="29" fillId="0" borderId="61" xfId="92" applyFont="1" applyBorder="1" applyAlignment="1">
      <alignment horizontal="right"/>
      <protection/>
    </xf>
    <xf numFmtId="0" fontId="29" fillId="0" borderId="62" xfId="92" applyFont="1" applyBorder="1" applyAlignment="1">
      <alignment horizontal="right"/>
      <protection/>
    </xf>
    <xf numFmtId="0" fontId="29" fillId="0" borderId="63" xfId="92" applyFont="1" applyBorder="1" applyAlignment="1">
      <alignment horizontal="right"/>
      <protection/>
    </xf>
    <xf numFmtId="168" fontId="29" fillId="0" borderId="46" xfId="92" applyNumberFormat="1" applyFont="1" applyBorder="1">
      <alignment/>
      <protection/>
    </xf>
    <xf numFmtId="169" fontId="42" fillId="0" borderId="0" xfId="95" applyFont="1"/>
    <xf numFmtId="0" fontId="29" fillId="30" borderId="39" xfId="92" applyFont="1" applyFill="1" applyBorder="1" applyAlignment="1">
      <alignment horizontal="center" vertical="center" wrapText="1"/>
      <protection/>
    </xf>
    <xf numFmtId="0" fontId="29" fillId="30" borderId="40" xfId="92" applyFont="1" applyFill="1" applyBorder="1" applyAlignment="1">
      <alignment horizontal="center" vertical="center" wrapText="1"/>
      <protection/>
    </xf>
    <xf numFmtId="0" fontId="29" fillId="30" borderId="42" xfId="92" applyFont="1" applyFill="1" applyBorder="1" applyAlignment="1">
      <alignment horizontal="center" vertical="center" wrapText="1"/>
      <protection/>
    </xf>
    <xf numFmtId="0" fontId="29" fillId="30" borderId="44" xfId="92" applyFont="1" applyFill="1" applyBorder="1" applyAlignment="1">
      <alignment horizontal="center" vertical="center" wrapText="1"/>
      <protection/>
    </xf>
    <xf numFmtId="0" fontId="29" fillId="30" borderId="45" xfId="92" applyFont="1" applyFill="1" applyBorder="1" applyAlignment="1">
      <alignment horizontal="center" vertical="center" wrapText="1"/>
      <protection/>
    </xf>
    <xf numFmtId="0" fontId="29" fillId="0" borderId="47" xfId="92" applyFont="1" applyBorder="1" applyAlignment="1">
      <alignment horizontal="left"/>
      <protection/>
    </xf>
    <xf numFmtId="0" fontId="29" fillId="0" borderId="48" xfId="92" applyFont="1" applyBorder="1" applyAlignment="1">
      <alignment horizontal="left"/>
      <protection/>
    </xf>
    <xf numFmtId="0" fontId="32" fillId="0" borderId="64" xfId="92" applyFont="1" applyBorder="1" applyAlignment="1">
      <alignment horizontal="left"/>
      <protection/>
    </xf>
    <xf numFmtId="0" fontId="32" fillId="0" borderId="65" xfId="62" applyFont="1" applyBorder="1" applyAlignment="1">
      <alignment horizontal="left"/>
      <protection/>
    </xf>
    <xf numFmtId="168" fontId="29" fillId="0" borderId="65" xfId="92" applyNumberFormat="1" applyFont="1" applyBorder="1">
      <alignment/>
      <protection/>
    </xf>
    <xf numFmtId="0" fontId="32" fillId="0" borderId="55" xfId="92" applyFont="1" applyBorder="1">
      <alignment/>
      <protection/>
    </xf>
    <xf numFmtId="168" fontId="32" fillId="0" borderId="65" xfId="92" applyNumberFormat="1" applyFont="1" applyBorder="1">
      <alignment/>
      <protection/>
    </xf>
    <xf numFmtId="0" fontId="32" fillId="0" borderId="51" xfId="92" applyFont="1" applyBorder="1">
      <alignment/>
      <protection/>
    </xf>
    <xf numFmtId="0" fontId="32" fillId="0" borderId="52" xfId="92" applyFont="1" applyBorder="1" applyAlignment="1">
      <alignment horizontal="left"/>
      <protection/>
    </xf>
    <xf numFmtId="0" fontId="29" fillId="0" borderId="55" xfId="92" applyFont="1" applyBorder="1" applyAlignment="1">
      <alignment wrapText="1"/>
      <protection/>
    </xf>
    <xf numFmtId="0" fontId="29" fillId="0" borderId="56" xfId="92" applyFont="1" applyBorder="1" applyAlignment="1">
      <alignment wrapText="1"/>
      <protection/>
    </xf>
    <xf numFmtId="0" fontId="29" fillId="0" borderId="55" xfId="92" applyFont="1" applyBorder="1" applyAlignment="1">
      <alignment horizontal="left"/>
      <protection/>
    </xf>
    <xf numFmtId="0" fontId="29" fillId="0" borderId="56" xfId="92" applyFont="1" applyBorder="1" applyAlignment="1">
      <alignment horizontal="left"/>
      <protection/>
    </xf>
    <xf numFmtId="0" fontId="32" fillId="0" borderId="56" xfId="92" applyFont="1" applyBorder="1">
      <alignment/>
      <protection/>
    </xf>
    <xf numFmtId="168" fontId="32" fillId="0" borderId="52" xfId="62" applyNumberFormat="1" applyFont="1" applyBorder="1">
      <alignment/>
      <protection/>
    </xf>
    <xf numFmtId="168" fontId="32" fillId="0" borderId="54" xfId="62" applyNumberFormat="1" applyFont="1" applyBorder="1">
      <alignment/>
      <protection/>
    </xf>
    <xf numFmtId="0" fontId="29" fillId="0" borderId="66" xfId="92" applyFont="1" applyBorder="1" applyAlignment="1">
      <alignment horizontal="center"/>
      <protection/>
    </xf>
    <xf numFmtId="0" fontId="29" fillId="0" borderId="67" xfId="92" applyFont="1" applyBorder="1" applyAlignment="1">
      <alignment horizontal="center"/>
      <protection/>
    </xf>
    <xf numFmtId="168" fontId="29" fillId="0" borderId="67" xfId="62" applyNumberFormat="1" applyFont="1" applyBorder="1">
      <alignment/>
      <protection/>
    </xf>
    <xf numFmtId="168" fontId="29" fillId="0" borderId="68" xfId="62" applyNumberFormat="1" applyFont="1" applyBorder="1">
      <alignment/>
      <protection/>
    </xf>
    <xf numFmtId="0" fontId="29" fillId="0" borderId="0" xfId="92" applyFont="1">
      <alignment/>
      <protection/>
    </xf>
    <xf numFmtId="168" fontId="32" fillId="0" borderId="0" xfId="92" applyNumberFormat="1" applyFont="1">
      <alignment/>
      <protection/>
    </xf>
    <xf numFmtId="168" fontId="29" fillId="0" borderId="69" xfId="92" applyNumberFormat="1" applyFont="1" applyBorder="1" applyAlignment="1">
      <alignment horizontal="center"/>
      <protection/>
    </xf>
    <xf numFmtId="168" fontId="29" fillId="0" borderId="70" xfId="92" applyNumberFormat="1" applyFont="1" applyBorder="1" applyAlignment="1">
      <alignment horizontal="center"/>
      <protection/>
    </xf>
    <xf numFmtId="168" fontId="29" fillId="0" borderId="71" xfId="92" applyNumberFormat="1" applyFont="1" applyBorder="1">
      <alignment/>
      <protection/>
    </xf>
    <xf numFmtId="168" fontId="29" fillId="0" borderId="0" xfId="92" applyNumberFormat="1" applyFont="1" applyAlignment="1">
      <alignment horizontal="center"/>
      <protection/>
    </xf>
    <xf numFmtId="168" fontId="29" fillId="0" borderId="0" xfId="92" applyNumberFormat="1" applyFont="1">
      <alignment/>
      <protection/>
    </xf>
    <xf numFmtId="0" fontId="43" fillId="0" borderId="0" xfId="92" applyFont="1" applyAlignment="1">
      <alignment horizontal="center"/>
      <protection/>
    </xf>
    <xf numFmtId="0" fontId="35" fillId="0" borderId="0" xfId="92" applyFont="1">
      <alignment/>
      <protection/>
    </xf>
    <xf numFmtId="0" fontId="44" fillId="0" borderId="0" xfId="92" applyFont="1" applyAlignment="1">
      <alignment horizontal="center"/>
      <protection/>
    </xf>
    <xf numFmtId="0" fontId="45" fillId="0" borderId="0" xfId="62" applyFont="1">
      <alignment/>
      <protection/>
    </xf>
    <xf numFmtId="0" fontId="45" fillId="0" borderId="0" xfId="88" applyFont="1">
      <alignment/>
      <protection/>
    </xf>
    <xf numFmtId="0" fontId="0" fillId="0" borderId="0" xfId="88">
      <alignment/>
      <protection/>
    </xf>
    <xf numFmtId="0" fontId="32" fillId="0" borderId="0" xfId="88" applyFont="1">
      <alignment/>
      <protection/>
    </xf>
    <xf numFmtId="0" fontId="45" fillId="0" borderId="0" xfId="88" applyFont="1" applyAlignment="1">
      <alignment horizontal="center"/>
      <protection/>
    </xf>
    <xf numFmtId="0" fontId="0" fillId="0" borderId="0" xfId="88" applyAlignment="1">
      <alignment horizontal="center"/>
      <protection/>
    </xf>
    <xf numFmtId="0" fontId="43" fillId="0" borderId="0" xfId="62" applyFont="1" applyAlignment="1">
      <alignment horizontal="center"/>
      <protection/>
    </xf>
    <xf numFmtId="0" fontId="43" fillId="0" borderId="0" xfId="88" applyFont="1" applyAlignment="1">
      <alignment horizontal="center"/>
      <protection/>
    </xf>
    <xf numFmtId="0" fontId="33" fillId="0" borderId="0" xfId="88" applyFont="1" applyAlignment="1">
      <alignment horizontal="center"/>
      <protection/>
    </xf>
    <xf numFmtId="0" fontId="33" fillId="0" borderId="0" xfId="88" applyFont="1">
      <alignment/>
      <protection/>
    </xf>
    <xf numFmtId="0" fontId="43" fillId="0" borderId="0" xfId="62" applyFont="1" applyAlignment="1">
      <alignment horizontal="center"/>
      <protection/>
    </xf>
    <xf numFmtId="0" fontId="43" fillId="0" borderId="0" xfId="88" applyFont="1" applyAlignment="1">
      <alignment horizontal="center"/>
      <protection/>
    </xf>
    <xf numFmtId="0" fontId="32" fillId="0" borderId="0" xfId="88" applyFont="1" applyAlignment="1">
      <alignment horizontal="center"/>
      <protection/>
    </xf>
    <xf numFmtId="0" fontId="29" fillId="27" borderId="0" xfId="92" applyFont="1" applyFill="1" applyAlignment="1">
      <alignment horizontal="right"/>
      <protection/>
    </xf>
    <xf numFmtId="0" fontId="32" fillId="27" borderId="0" xfId="62" applyFont="1" applyFill="1">
      <alignment/>
      <protection/>
    </xf>
    <xf numFmtId="0" fontId="36" fillId="28" borderId="15" xfId="92" applyFont="1" applyFill="1" applyBorder="1" applyAlignment="1">
      <alignment horizontal="center" vertical="center"/>
      <protection/>
    </xf>
    <xf numFmtId="0" fontId="36" fillId="28" borderId="16" xfId="92" applyFont="1" applyFill="1" applyBorder="1" applyAlignment="1">
      <alignment horizontal="center" vertical="center"/>
      <protection/>
    </xf>
    <xf numFmtId="0" fontId="37" fillId="28" borderId="0" xfId="62" applyFont="1" applyFill="1" applyAlignment="1">
      <alignment horizontal="center" vertical="center"/>
      <protection/>
    </xf>
    <xf numFmtId="0" fontId="36" fillId="28" borderId="10" xfId="92" applyFont="1" applyFill="1" applyBorder="1" applyAlignment="1">
      <alignment horizontal="center" vertical="center" wrapText="1"/>
      <protection/>
    </xf>
    <xf numFmtId="0" fontId="29" fillId="27" borderId="25" xfId="92" applyFont="1" applyFill="1" applyBorder="1" applyAlignment="1">
      <alignment horizontal="center" vertical="center"/>
      <protection/>
    </xf>
    <xf numFmtId="0" fontId="29" fillId="27" borderId="9" xfId="92" applyFont="1" applyFill="1" applyBorder="1" applyAlignment="1">
      <alignment horizontal="center" vertical="center"/>
      <protection/>
    </xf>
    <xf numFmtId="0" fontId="29" fillId="27" borderId="15" xfId="92" applyFont="1" applyFill="1" applyBorder="1" applyAlignment="1">
      <alignment horizontal="center" vertical="center"/>
      <protection/>
    </xf>
    <xf numFmtId="0" fontId="29" fillId="27" borderId="16" xfId="92" applyFont="1" applyFill="1" applyBorder="1" applyAlignment="1">
      <alignment horizontal="center" vertical="center"/>
      <protection/>
    </xf>
    <xf numFmtId="0" fontId="32" fillId="27" borderId="26" xfId="92" applyFont="1" applyFill="1" applyBorder="1" applyAlignment="1">
      <alignment horizontal="justify" vertical="center"/>
      <protection/>
    </xf>
    <xf numFmtId="167" fontId="32" fillId="27" borderId="14" xfId="92" applyNumberFormat="1" applyFont="1" applyFill="1" applyBorder="1" applyAlignment="1">
      <alignment vertical="center"/>
      <protection/>
    </xf>
    <xf numFmtId="167" fontId="32" fillId="27" borderId="0" xfId="92" applyNumberFormat="1" applyFont="1" applyFill="1" applyAlignment="1">
      <alignment vertical="center"/>
      <protection/>
    </xf>
    <xf numFmtId="167" fontId="32" fillId="27" borderId="27" xfId="92" applyNumberFormat="1" applyFont="1" applyFill="1" applyBorder="1" applyAlignment="1">
      <alignment vertical="center"/>
      <protection/>
    </xf>
    <xf numFmtId="4" fontId="0" fillId="27" borderId="0" xfId="62" applyNumberFormat="1" applyFill="1" applyAlignment="1">
      <alignment vertical="center"/>
      <protection/>
    </xf>
    <xf numFmtId="0" fontId="0" fillId="27" borderId="0" xfId="62" applyFill="1" applyAlignment="1">
      <alignment vertical="center"/>
      <protection/>
    </xf>
    <xf numFmtId="167" fontId="29" fillId="27" borderId="19" xfId="92" applyNumberFormat="1" applyFont="1" applyFill="1" applyBorder="1" applyAlignment="1">
      <alignment vertical="center"/>
      <protection/>
    </xf>
    <xf numFmtId="167" fontId="29" fillId="27" borderId="72" xfId="92" applyNumberFormat="1" applyFont="1" applyFill="1" applyBorder="1" applyAlignment="1">
      <alignment vertical="center"/>
      <protection/>
    </xf>
    <xf numFmtId="4" fontId="0" fillId="27" borderId="0" xfId="62" applyNumberFormat="1" applyFill="1">
      <alignment/>
      <protection/>
    </xf>
    <xf numFmtId="0" fontId="32" fillId="0" borderId="0" xfId="62" applyFont="1">
      <alignment/>
      <protection/>
    </xf>
    <xf numFmtId="0" fontId="36" fillId="28" borderId="9" xfId="92" applyFont="1" applyFill="1" applyBorder="1" applyAlignment="1">
      <alignment horizontal="center" vertical="center"/>
      <protection/>
    </xf>
    <xf numFmtId="0" fontId="34" fillId="27" borderId="9" xfId="0" applyFont="1" applyFill="1" applyBorder="1" applyAlignment="1">
      <alignment horizontal="left" indent="1"/>
    </xf>
    <xf numFmtId="167" fontId="34" fillId="27" borderId="15" xfId="0" applyNumberFormat="1" applyFont="1" applyFill="1" applyBorder="1"/>
    <xf numFmtId="167" fontId="34" fillId="27" borderId="9" xfId="0" applyNumberFormat="1" applyFont="1" applyFill="1" applyBorder="1"/>
    <xf numFmtId="4" fontId="30" fillId="0" borderId="0" xfId="92" applyNumberFormat="1" applyFont="1">
      <alignment/>
      <protection/>
    </xf>
    <xf numFmtId="0" fontId="38" fillId="27" borderId="14" xfId="0" applyFont="1" applyFill="1" applyBorder="1" applyAlignment="1">
      <alignment horizontal="left" indent="1"/>
    </xf>
    <xf numFmtId="0" fontId="38" fillId="27" borderId="14" xfId="0" applyFont="1" applyFill="1" applyBorder="1" applyAlignment="1">
      <alignment horizontal="left"/>
    </xf>
    <xf numFmtId="0" fontId="38" fillId="27" borderId="17" xfId="0" applyFont="1" applyFill="1" applyBorder="1" applyAlignment="1">
      <alignment horizontal="left" indent="1"/>
    </xf>
    <xf numFmtId="0" fontId="34" fillId="27" borderId="10" xfId="0" applyFont="1" applyFill="1" applyBorder="1" applyAlignment="1">
      <alignment horizontal="left"/>
    </xf>
    <xf numFmtId="167" fontId="34" fillId="27" borderId="19" xfId="0" applyNumberFormat="1" applyFont="1" applyFill="1" applyBorder="1"/>
    <xf numFmtId="167" fontId="34" fillId="27" borderId="10" xfId="0" applyNumberFormat="1" applyFont="1" applyFill="1" applyBorder="1"/>
    <xf numFmtId="0" fontId="31" fillId="27" borderId="0" xfId="62" applyFont="1" applyFill="1">
      <alignment/>
      <protection/>
    </xf>
    <xf numFmtId="0" fontId="29" fillId="27" borderId="0" xfId="96" applyFont="1" applyFill="1" applyAlignment="1">
      <alignment horizontal="right"/>
      <protection/>
    </xf>
    <xf numFmtId="0" fontId="32" fillId="27" borderId="0" xfId="96" applyFont="1" applyFill="1">
      <alignment/>
      <protection/>
    </xf>
    <xf numFmtId="0" fontId="32" fillId="27" borderId="0" xfId="96" applyFont="1" applyFill="1" applyAlignment="1">
      <alignment horizontal="center"/>
      <protection/>
    </xf>
    <xf numFmtId="0" fontId="29" fillId="27" borderId="0" xfId="96" applyFont="1" applyFill="1" applyAlignment="1">
      <alignment horizontal="right"/>
      <protection/>
    </xf>
    <xf numFmtId="0" fontId="36" fillId="28" borderId="25" xfId="96" applyFont="1" applyFill="1" applyBorder="1" applyAlignment="1">
      <alignment horizontal="center" vertical="center"/>
      <protection/>
    </xf>
    <xf numFmtId="0" fontId="36" fillId="28" borderId="15" xfId="96" applyFont="1" applyFill="1" applyBorder="1" applyAlignment="1">
      <alignment horizontal="center" vertical="center"/>
      <protection/>
    </xf>
    <xf numFmtId="0" fontId="36" fillId="28" borderId="16" xfId="96" applyFont="1" applyFill="1" applyBorder="1" applyAlignment="1">
      <alignment horizontal="center" vertical="center"/>
      <protection/>
    </xf>
    <xf numFmtId="0" fontId="36" fillId="28" borderId="26" xfId="96" applyFont="1" applyFill="1" applyBorder="1" applyAlignment="1">
      <alignment horizontal="center" vertical="center"/>
      <protection/>
    </xf>
    <xf numFmtId="0" fontId="36" fillId="28" borderId="0" xfId="96" applyFont="1" applyFill="1" applyAlignment="1">
      <alignment horizontal="center" vertical="center"/>
      <protection/>
    </xf>
    <xf numFmtId="0" fontId="36" fillId="28" borderId="27" xfId="96" applyFont="1" applyFill="1" applyBorder="1" applyAlignment="1">
      <alignment horizontal="center" vertical="center"/>
      <protection/>
    </xf>
    <xf numFmtId="0" fontId="36" fillId="28" borderId="28" xfId="96" applyFont="1" applyFill="1" applyBorder="1" applyAlignment="1">
      <alignment horizontal="center" vertical="center"/>
      <protection/>
    </xf>
    <xf numFmtId="0" fontId="36" fillId="28" borderId="18" xfId="96" applyFont="1" applyFill="1" applyBorder="1" applyAlignment="1">
      <alignment horizontal="center" vertical="center"/>
      <protection/>
    </xf>
    <xf numFmtId="0" fontId="36" fillId="28" borderId="29" xfId="96" applyFont="1" applyFill="1" applyBorder="1" applyAlignment="1">
      <alignment horizontal="center" vertical="center"/>
      <protection/>
    </xf>
    <xf numFmtId="0" fontId="31" fillId="0" borderId="0" xfId="62" applyFont="1" applyAlignment="1">
      <alignment horizontal="justify" vertical="center" wrapText="1"/>
      <protection/>
    </xf>
    <xf numFmtId="0" fontId="36" fillId="28" borderId="10" xfId="96" applyFont="1" applyFill="1" applyBorder="1" applyAlignment="1">
      <alignment horizontal="center" vertical="center"/>
      <protection/>
    </xf>
    <xf numFmtId="0" fontId="36" fillId="28" borderId="10" xfId="96" applyFont="1" applyFill="1" applyBorder="1" applyAlignment="1">
      <alignment horizontal="center"/>
      <protection/>
    </xf>
    <xf numFmtId="0" fontId="36" fillId="28" borderId="10" xfId="96" applyFont="1" applyFill="1" applyBorder="1" applyAlignment="1">
      <alignment horizontal="center" vertical="center"/>
      <protection/>
    </xf>
    <xf numFmtId="0" fontId="36" fillId="28" borderId="10" xfId="96" applyFont="1" applyFill="1" applyBorder="1" applyAlignment="1">
      <alignment horizontal="center" vertical="center" wrapText="1"/>
      <protection/>
    </xf>
    <xf numFmtId="0" fontId="36" fillId="28" borderId="9" xfId="96" applyFont="1" applyFill="1" applyBorder="1" applyAlignment="1">
      <alignment horizontal="center" vertical="center"/>
      <protection/>
    </xf>
    <xf numFmtId="0" fontId="29" fillId="27" borderId="9" xfId="62" applyFont="1" applyFill="1" applyBorder="1" applyAlignment="1">
      <alignment horizontal="left" vertical="center" wrapText="1"/>
      <protection/>
    </xf>
    <xf numFmtId="0" fontId="31" fillId="27" borderId="25" xfId="62" applyFont="1" applyFill="1" applyBorder="1" applyAlignment="1">
      <alignment horizontal="left" vertical="center" wrapText="1"/>
      <protection/>
    </xf>
    <xf numFmtId="0" fontId="34" fillId="31" borderId="14" xfId="0" applyFont="1" applyFill="1" applyBorder="1" applyAlignment="1">
      <alignment horizontal="left"/>
    </xf>
    <xf numFmtId="167" fontId="34" fillId="31" borderId="26" xfId="0" applyNumberFormat="1" applyFont="1" applyFill="1" applyBorder="1"/>
    <xf numFmtId="167" fontId="34" fillId="31" borderId="14" xfId="0" applyNumberFormat="1" applyFont="1" applyFill="1" applyBorder="1"/>
    <xf numFmtId="167" fontId="34" fillId="31" borderId="0" xfId="0" applyNumberFormat="1" applyFont="1" applyFill="1"/>
    <xf numFmtId="4" fontId="0" fillId="0" borderId="0" xfId="62" applyNumberFormat="1">
      <alignment/>
      <protection/>
    </xf>
    <xf numFmtId="167" fontId="38" fillId="27" borderId="26" xfId="0" applyNumberFormat="1" applyFont="1" applyFill="1" applyBorder="1"/>
    <xf numFmtId="0" fontId="38" fillId="27" borderId="14" xfId="0" applyFont="1" applyFill="1" applyBorder="1" applyAlignment="1">
      <alignment horizontal="left" wrapText="1" indent="1"/>
    </xf>
    <xf numFmtId="0" fontId="32" fillId="0" borderId="17" xfId="96" applyFont="1" applyBorder="1" applyAlignment="1">
      <alignment horizontal="justify"/>
      <protection/>
    </xf>
    <xf numFmtId="167" fontId="32" fillId="0" borderId="28" xfId="96" applyNumberFormat="1" applyFont="1" applyBorder="1">
      <alignment/>
      <protection/>
    </xf>
    <xf numFmtId="167" fontId="32" fillId="0" borderId="17" xfId="96" applyNumberFormat="1" applyFont="1" applyBorder="1">
      <alignment/>
      <protection/>
    </xf>
    <xf numFmtId="167" fontId="32" fillId="0" borderId="18" xfId="96" applyNumberFormat="1" applyFont="1" applyBorder="1">
      <alignment/>
      <protection/>
    </xf>
    <xf numFmtId="167" fontId="29" fillId="0" borderId="10" xfId="96" applyNumberFormat="1" applyFont="1" applyBorder="1">
      <alignment/>
      <protection/>
    </xf>
    <xf numFmtId="0" fontId="32" fillId="0" borderId="0" xfId="0" applyFont="1"/>
    <xf numFmtId="0" fontId="29" fillId="0" borderId="0" xfId="92" applyFont="1" applyAlignment="1">
      <alignment horizontal="right"/>
      <protection/>
    </xf>
    <xf numFmtId="0" fontId="29" fillId="30" borderId="31" xfId="0" applyFont="1" applyFill="1" applyBorder="1" applyAlignment="1">
      <alignment horizontal="center" vertical="center"/>
    </xf>
    <xf numFmtId="0" fontId="29" fillId="30" borderId="32" xfId="0" applyFont="1" applyFill="1" applyBorder="1" applyAlignment="1">
      <alignment horizontal="center" vertical="center"/>
    </xf>
    <xf numFmtId="0" fontId="29" fillId="30" borderId="33" xfId="0" applyFont="1" applyFill="1" applyBorder="1" applyAlignment="1">
      <alignment horizontal="center" vertical="center"/>
    </xf>
    <xf numFmtId="0" fontId="29" fillId="30" borderId="36" xfId="96" applyFont="1" applyFill="1" applyBorder="1" applyAlignment="1">
      <alignment horizontal="center" vertical="center"/>
      <protection/>
    </xf>
    <xf numFmtId="0" fontId="29" fillId="30" borderId="37" xfId="96" applyFont="1" applyFill="1" applyBorder="1" applyAlignment="1">
      <alignment horizontal="center" vertical="center"/>
      <protection/>
    </xf>
    <xf numFmtId="0" fontId="29" fillId="30" borderId="38" xfId="96" applyFont="1" applyFill="1" applyBorder="1" applyAlignment="1">
      <alignment horizontal="center" vertical="center"/>
      <protection/>
    </xf>
    <xf numFmtId="0" fontId="31" fillId="0" borderId="73" xfId="93" applyFont="1" applyBorder="1" applyAlignment="1">
      <alignment horizontal="left" vertical="center" wrapText="1"/>
      <protection/>
    </xf>
    <xf numFmtId="0" fontId="31" fillId="0" borderId="74" xfId="93" applyFont="1" applyBorder="1" applyAlignment="1">
      <alignment horizontal="left" vertical="center" wrapText="1"/>
      <protection/>
    </xf>
    <xf numFmtId="0" fontId="29" fillId="30" borderId="75" xfId="0" applyFont="1" applyFill="1" applyBorder="1" applyAlignment="1">
      <alignment horizontal="center" vertical="center"/>
    </xf>
    <xf numFmtId="0" fontId="29" fillId="30" borderId="76" xfId="0" applyFont="1" applyFill="1" applyBorder="1" applyAlignment="1">
      <alignment horizontal="center" vertical="center"/>
    </xf>
    <xf numFmtId="0" fontId="29" fillId="30" borderId="77" xfId="0" applyFont="1" applyFill="1" applyBorder="1" applyAlignment="1">
      <alignment horizontal="center" vertical="center"/>
    </xf>
    <xf numFmtId="0" fontId="29" fillId="30" borderId="38" xfId="0" applyFont="1" applyFill="1" applyBorder="1" applyAlignment="1">
      <alignment horizontal="center" vertical="center"/>
    </xf>
    <xf numFmtId="0" fontId="29" fillId="30" borderId="69" xfId="0" applyFont="1" applyFill="1" applyBorder="1" applyAlignment="1">
      <alignment horizontal="center" vertical="center"/>
    </xf>
    <xf numFmtId="0" fontId="29" fillId="30" borderId="74" xfId="0" applyFont="1" applyFill="1" applyBorder="1" applyAlignment="1">
      <alignment horizontal="center" vertical="center"/>
    </xf>
    <xf numFmtId="0" fontId="29" fillId="30" borderId="78" xfId="0" applyFont="1" applyFill="1" applyBorder="1" applyAlignment="1">
      <alignment horizontal="center" vertical="center"/>
    </xf>
    <xf numFmtId="0" fontId="32" fillId="32" borderId="79" xfId="0" applyFont="1" applyFill="1" applyBorder="1" applyAlignment="1">
      <alignment horizontal="justify" vertical="center"/>
    </xf>
    <xf numFmtId="4" fontId="32" fillId="32" borderId="76" xfId="0" applyNumberFormat="1" applyFont="1" applyFill="1" applyBorder="1" applyAlignment="1">
      <alignment horizontal="right" vertical="center"/>
    </xf>
    <xf numFmtId="170" fontId="32" fillId="32" borderId="76" xfId="0" applyNumberFormat="1" applyFont="1" applyFill="1" applyBorder="1" applyAlignment="1">
      <alignment horizontal="right" vertical="center"/>
    </xf>
    <xf numFmtId="4" fontId="32" fillId="0" borderId="0" xfId="0" applyNumberFormat="1" applyFont="1"/>
    <xf numFmtId="0" fontId="32" fillId="32" borderId="77" xfId="0" applyFont="1" applyFill="1" applyBorder="1" applyAlignment="1">
      <alignment horizontal="justify" vertical="center"/>
    </xf>
    <xf numFmtId="4" fontId="32" fillId="32" borderId="38" xfId="0" applyNumberFormat="1" applyFont="1" applyFill="1" applyBorder="1" applyAlignment="1">
      <alignment horizontal="right" vertical="center"/>
    </xf>
    <xf numFmtId="170" fontId="32" fillId="32" borderId="38" xfId="0" applyNumberFormat="1" applyFont="1" applyFill="1" applyBorder="1" applyAlignment="1">
      <alignment horizontal="right" vertical="center"/>
    </xf>
    <xf numFmtId="4" fontId="32" fillId="32" borderId="38" xfId="0" applyNumberFormat="1" applyFont="1" applyFill="1" applyBorder="1" applyAlignment="1">
      <alignment horizontal="justify" vertical="center"/>
    </xf>
    <xf numFmtId="0" fontId="32" fillId="32" borderId="77" xfId="0" applyFont="1" applyFill="1" applyBorder="1" applyAlignment="1">
      <alignment horizontal="center" vertical="center"/>
    </xf>
    <xf numFmtId="0" fontId="32" fillId="32" borderId="38" xfId="0" applyFont="1" applyFill="1" applyBorder="1" applyAlignment="1">
      <alignment horizontal="justify" vertical="center"/>
    </xf>
    <xf numFmtId="0" fontId="32" fillId="32" borderId="76" xfId="0" applyFont="1" applyFill="1" applyBorder="1" applyAlignment="1">
      <alignment horizontal="justify" vertical="center"/>
    </xf>
    <xf numFmtId="0" fontId="32" fillId="32" borderId="38" xfId="0" applyFont="1" applyFill="1" applyBorder="1" applyAlignment="1">
      <alignment horizontal="center" vertical="center"/>
    </xf>
    <xf numFmtId="0" fontId="32" fillId="32" borderId="80" xfId="0" applyFont="1" applyFill="1" applyBorder="1" applyAlignment="1">
      <alignment horizontal="center" vertical="center"/>
    </xf>
    <xf numFmtId="4" fontId="32" fillId="32" borderId="81" xfId="0" applyNumberFormat="1" applyFont="1" applyFill="1" applyBorder="1" applyAlignment="1">
      <alignment horizontal="right" vertical="center"/>
    </xf>
    <xf numFmtId="0" fontId="29" fillId="30" borderId="31" xfId="0" applyFont="1" applyFill="1" applyBorder="1" applyAlignment="1">
      <alignment horizontal="center" vertical="center"/>
    </xf>
    <xf numFmtId="0" fontId="29" fillId="30" borderId="32" xfId="0" applyFont="1" applyFill="1" applyBorder="1" applyAlignment="1">
      <alignment horizontal="center" vertical="center"/>
    </xf>
    <xf numFmtId="0" fontId="29" fillId="30" borderId="33" xfId="0" applyFont="1" applyFill="1" applyBorder="1" applyAlignment="1">
      <alignment horizontal="center" vertical="center"/>
    </xf>
    <xf numFmtId="0" fontId="32" fillId="32" borderId="74" xfId="0" applyFont="1" applyFill="1" applyBorder="1" applyAlignment="1">
      <alignment horizontal="center" vertical="center"/>
    </xf>
    <xf numFmtId="0" fontId="29" fillId="30" borderId="79" xfId="0" applyFont="1" applyFill="1" applyBorder="1" applyAlignment="1">
      <alignment horizontal="center" vertical="center"/>
    </xf>
    <xf numFmtId="170" fontId="32" fillId="32" borderId="76" xfId="0" applyNumberFormat="1" applyFont="1" applyFill="1" applyBorder="1" applyAlignment="1">
      <alignment horizontal="justify" vertical="center"/>
    </xf>
    <xf numFmtId="170" fontId="32" fillId="32" borderId="38" xfId="0" applyNumberFormat="1" applyFont="1" applyFill="1" applyBorder="1" applyAlignment="1">
      <alignment horizontal="justify" vertical="center"/>
    </xf>
    <xf numFmtId="171" fontId="32" fillId="32" borderId="38" xfId="0" applyNumberFormat="1" applyFont="1" applyFill="1" applyBorder="1" applyAlignment="1">
      <alignment horizontal="justify" vertical="center"/>
    </xf>
    <xf numFmtId="172" fontId="32" fillId="32" borderId="38" xfId="0" applyNumberFormat="1" applyFont="1" applyFill="1" applyBorder="1" applyAlignment="1">
      <alignment horizontal="justify" vertical="center"/>
    </xf>
    <xf numFmtId="172" fontId="32" fillId="32" borderId="81" xfId="0" applyNumberFormat="1" applyFont="1" applyFill="1" applyBorder="1" applyAlignment="1">
      <alignment horizontal="justify" vertical="center"/>
    </xf>
  </cellXfs>
  <cellStyles count="8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Énfasis1" xfId="20"/>
    <cellStyle name="20% - Énfasis2" xfId="21"/>
    <cellStyle name="20% - Énfasis3" xfId="22"/>
    <cellStyle name="20% - Énfasis4" xfId="23"/>
    <cellStyle name="20% - Énfasis5" xfId="24"/>
    <cellStyle name="20% - Énfasis6" xfId="25"/>
    <cellStyle name="40% - Énfasis1" xfId="26"/>
    <cellStyle name="40% - Énfasis2" xfId="27"/>
    <cellStyle name="40% - Énfasis3" xfId="28"/>
    <cellStyle name="40% - Énfasis4" xfId="29"/>
    <cellStyle name="40% - Énfasis5" xfId="30"/>
    <cellStyle name="40% - Énfasis6" xfId="31"/>
    <cellStyle name="60% - Énfasis1" xfId="32"/>
    <cellStyle name="60% - Énfasis2" xfId="33"/>
    <cellStyle name="60% - Énfasis3" xfId="34"/>
    <cellStyle name="60% - Énfasis4" xfId="35"/>
    <cellStyle name="60% - Énfasis5" xfId="36"/>
    <cellStyle name="60% - Énfasis6" xfId="37"/>
    <cellStyle name="Bueno" xfId="38"/>
    <cellStyle name="Cálculo" xfId="39"/>
    <cellStyle name="Celda de comprobación" xfId="40"/>
    <cellStyle name="Celda vinculada" xfId="41"/>
    <cellStyle name="Encabezado 4" xfId="42"/>
    <cellStyle name="Énfasis1" xfId="43"/>
    <cellStyle name="Énfasis2" xfId="44"/>
    <cellStyle name="Énfasis3" xfId="45"/>
    <cellStyle name="Énfasis4" xfId="46"/>
    <cellStyle name="Énfasis5" xfId="47"/>
    <cellStyle name="Énfasis6" xfId="48"/>
    <cellStyle name="Entrada" xfId="49"/>
    <cellStyle name="Euro" xfId="50"/>
    <cellStyle name="Hipervínculo" xfId="51"/>
    <cellStyle name="Hipervínculo 2" xfId="52"/>
    <cellStyle name="Incorrecto" xfId="53"/>
    <cellStyle name="Millares 2" xfId="54"/>
    <cellStyle name="Millares 2 2" xfId="55"/>
    <cellStyle name="Millares 2 2 2" xfId="56"/>
    <cellStyle name="Millares 3" xfId="57"/>
    <cellStyle name="Millares 4" xfId="58"/>
    <cellStyle name="Moneda 2" xfId="59"/>
    <cellStyle name="Moneda 2 2" xfId="60"/>
    <cellStyle name="Neutral" xfId="61"/>
    <cellStyle name="Normal 15" xfId="62"/>
    <cellStyle name="Normal 2" xfId="63"/>
    <cellStyle name="Normal 2 13" xfId="64"/>
    <cellStyle name="Normal 2 2" xfId="65"/>
    <cellStyle name="Normal 2 3" xfId="66"/>
    <cellStyle name="Normal 3" xfId="67"/>
    <cellStyle name="Normal 4" xfId="68"/>
    <cellStyle name="Normal 5" xfId="69"/>
    <cellStyle name="Normal 6" xfId="70"/>
    <cellStyle name="Normal 6 2" xfId="71"/>
    <cellStyle name="Normal 6 3" xfId="72"/>
    <cellStyle name="Normal 6 6" xfId="73"/>
    <cellStyle name="Normal 7" xfId="74"/>
    <cellStyle name="Normal 7 3" xfId="75"/>
    <cellStyle name="Normal 8" xfId="76"/>
    <cellStyle name="Normal 9" xfId="77"/>
    <cellStyle name="Notas" xfId="78"/>
    <cellStyle name="Porcentual 2" xfId="79"/>
    <cellStyle name="Salida" xfId="80"/>
    <cellStyle name="Texto de advertencia" xfId="81"/>
    <cellStyle name="Texto explicativo" xfId="82"/>
    <cellStyle name="Título" xfId="83"/>
    <cellStyle name="Título 2" xfId="84"/>
    <cellStyle name="Título 3" xfId="85"/>
    <cellStyle name="Total" xfId="86"/>
    <cellStyle name="Normal 6 4" xfId="87"/>
    <cellStyle name="Normal_Formatos aspecto Financiero 2 2" xfId="88"/>
    <cellStyle name="Normal 7 2" xfId="89"/>
    <cellStyle name="Normal 6 6 2" xfId="90"/>
    <cellStyle name="Normal 9 2" xfId="91"/>
    <cellStyle name="Normal 6 4 2" xfId="92"/>
    <cellStyle name="Normal 7 2 2" xfId="93"/>
    <cellStyle name="Normal 6 4 3" xfId="94"/>
    <cellStyle name="Millares 5" xfId="95"/>
    <cellStyle name="Normal 6 6 2 2" xfId="9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</xdr:col>
      <xdr:colOff>1866900</xdr:colOff>
      <xdr:row>4</xdr:row>
      <xdr:rowOff>180975</xdr:rowOff>
    </xdr:to>
    <xdr:pic>
      <xdr:nvPicPr>
        <xdr:cNvPr id="2" name="Imagen 1" descr="Logo GUERRERO H ok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25" y="0"/>
          <a:ext cx="2143125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1047750</xdr:colOff>
      <xdr:row>0</xdr:row>
      <xdr:rowOff>0</xdr:rowOff>
    </xdr:from>
    <xdr:to>
      <xdr:col>7</xdr:col>
      <xdr:colOff>1228725</xdr:colOff>
      <xdr:row>5</xdr:row>
      <xdr:rowOff>0</xdr:rowOff>
    </xdr:to>
    <xdr:pic>
      <xdr:nvPicPr>
        <xdr:cNvPr id="3" name="Imagen 2" descr="Logo SEFINA SI ok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115300" y="0"/>
          <a:ext cx="227647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202</xdr:row>
      <xdr:rowOff>0</xdr:rowOff>
    </xdr:from>
    <xdr:to>
      <xdr:col>6</xdr:col>
      <xdr:colOff>742950</xdr:colOff>
      <xdr:row>206</xdr:row>
      <xdr:rowOff>57150</xdr:rowOff>
    </xdr:to>
    <xdr:grpSp>
      <xdr:nvGrpSpPr>
        <xdr:cNvPr id="2" name="Grupo 1"/>
        <xdr:cNvGrpSpPr/>
      </xdr:nvGrpSpPr>
      <xdr:grpSpPr>
        <a:xfrm>
          <a:off x="0" y="33413700"/>
          <a:ext cx="10401300" cy="704850"/>
          <a:chOff x="132118" y="66675000"/>
          <a:chExt cx="8091407" cy="676089"/>
        </a:xfrm>
      </xdr:grpSpPr>
      <xdr:sp macro="" textlink="">
        <xdr:nvSpPr>
          <xdr:cNvPr id="3" name="Text Box 9"/>
          <xdr:cNvSpPr txBox="1">
            <a:spLocks noChangeArrowheads="1"/>
          </xdr:cNvSpPr>
        </xdr:nvSpPr>
        <xdr:spPr bwMode="auto">
          <a:xfrm>
            <a:off x="4461021" y="66675000"/>
            <a:ext cx="3762504" cy="676089"/>
          </a:xfrm>
          <a:prstGeom prst="rect">
            <a:avLst/>
          </a:prstGeom>
          <a:noFill/>
          <a:ln w="9525">
            <a:noFill/>
          </a:ln>
        </xdr:spPr>
        <xdr:txBody>
          <a:bodyPr vertOverflow="clip" wrap="square" lIns="27432" tIns="22860" rIns="27432" bIns="0" anchor="t" upright="1"/>
          <a:lstStyle/>
          <a:p>
            <a:pPr algn="ctr" rtl="1">
              <a:defRPr sz="1000"/>
            </a:pPr>
            <a:endParaRPr lang="es-MX" sz="900" b="1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 algn="ctr" rtl="1">
              <a:defRPr sz="1000"/>
            </a:pPr>
            <a:endParaRPr lang="es-MX" sz="900" b="1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 algn="ctr" rtl="1">
              <a:defRPr sz="1000"/>
            </a:pPr>
            <a:r>
              <a:rPr lang="es-MX" sz="800" b="1" i="0" strike="noStrike">
                <a:solidFill>
                  <a:srgbClr val="000000"/>
                </a:solidFill>
                <a:latin typeface="Arial"/>
                <a:cs typeface="Arial"/>
              </a:rPr>
              <a:t>_______________________________________________________________</a:t>
            </a:r>
          </a:p>
          <a:p>
            <a:pPr algn="ctr" rtl="1">
              <a:defRPr sz="1000"/>
            </a:pPr>
            <a:r>
              <a:rPr lang="es-MX" sz="800" b="1" i="0" strike="noStrike">
                <a:solidFill>
                  <a:srgbClr val="000000"/>
                </a:solidFill>
                <a:latin typeface="Arial"/>
                <a:cs typeface="Arial"/>
              </a:rPr>
              <a:t>LIC.</a:t>
            </a:r>
            <a:r>
              <a:rPr lang="es-MX" sz="800" b="1" i="0" strike="noStrike" baseline="0">
                <a:solidFill>
                  <a:srgbClr val="000000"/>
                </a:solidFill>
                <a:latin typeface="Arial"/>
                <a:cs typeface="Arial"/>
              </a:rPr>
              <a:t> TULIO SAMUEL PÉREZ CALVO</a:t>
            </a:r>
          </a:p>
          <a:p>
            <a:pPr algn="ctr" rtl="1">
              <a:defRPr sz="1000"/>
            </a:pPr>
            <a:r>
              <a:rPr lang="es-MX" sz="800" b="1" i="0" strike="noStrike" baseline="0">
                <a:solidFill>
                  <a:srgbClr val="000000"/>
                </a:solidFill>
                <a:latin typeface="Arial"/>
                <a:cs typeface="Arial"/>
              </a:rPr>
              <a:t>SECRETARIO DE FINANZAS Y ADMINISTRACIÓN</a:t>
            </a:r>
            <a:endParaRPr lang="es-MX" sz="800" b="1" i="0" strike="noStrike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4" name="Text Box 9"/>
          <xdr:cNvSpPr txBox="1">
            <a:spLocks noChangeArrowheads="1"/>
          </xdr:cNvSpPr>
        </xdr:nvSpPr>
        <xdr:spPr bwMode="auto">
          <a:xfrm>
            <a:off x="132118" y="66675000"/>
            <a:ext cx="3533922" cy="676089"/>
          </a:xfrm>
          <a:prstGeom prst="rect">
            <a:avLst/>
          </a:prstGeom>
          <a:noFill/>
          <a:ln w="9525">
            <a:noFill/>
          </a:ln>
        </xdr:spPr>
        <xdr:txBody>
          <a:bodyPr vertOverflow="clip" wrap="square" lIns="27432" tIns="22860" rIns="27432" bIns="0" anchor="t" upright="1"/>
          <a:lstStyle/>
          <a:p>
            <a:pPr algn="ctr" rtl="1">
              <a:defRPr sz="1000"/>
            </a:pPr>
            <a:endParaRPr lang="es-MX" sz="900" b="1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 algn="ctr" rtl="1">
              <a:defRPr sz="1000"/>
            </a:pPr>
            <a:endParaRPr lang="es-MX" sz="900" b="1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 algn="ctr" rtl="1">
              <a:defRPr sz="1000"/>
            </a:pPr>
            <a:r>
              <a:rPr lang="es-MX" sz="800" b="1" i="0" strike="noStrike">
                <a:solidFill>
                  <a:srgbClr val="000000"/>
                </a:solidFill>
                <a:latin typeface="Arial"/>
                <a:cs typeface="Arial"/>
              </a:rPr>
              <a:t>___________________________________________________________</a:t>
            </a:r>
          </a:p>
          <a:p>
            <a:pPr algn="ctr" rtl="1">
              <a:defRPr sz="1000"/>
            </a:pPr>
            <a:r>
              <a:rPr lang="es-MX" sz="800" b="1" i="0" strike="noStrike" baseline="0">
                <a:solidFill>
                  <a:srgbClr val="000000"/>
                </a:solidFill>
                <a:latin typeface="Arial"/>
                <a:cs typeface="Arial"/>
              </a:rPr>
              <a:t>LIC. EDUARDO MONTAÑO SALINAS</a:t>
            </a:r>
          </a:p>
          <a:p>
            <a:pPr algn="ctr" rtl="1">
              <a:defRPr sz="1000"/>
            </a:pPr>
            <a:r>
              <a:rPr lang="es-MX" sz="800" b="1" i="0" strike="noStrike" baseline="0">
                <a:solidFill>
                  <a:srgbClr val="000000"/>
                </a:solidFill>
                <a:latin typeface="Arial"/>
                <a:cs typeface="Arial"/>
              </a:rPr>
              <a:t>SUBSECRETARIO DE EGRESOS</a:t>
            </a:r>
            <a:endParaRPr lang="es-MX" sz="800" b="1" i="0" strike="noStrike">
              <a:solidFill>
                <a:srgbClr val="000000"/>
              </a:solidFill>
              <a:latin typeface="Arial"/>
              <a:cs typeface="Arial"/>
            </a:endParaRP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22</xdr:row>
      <xdr:rowOff>0</xdr:rowOff>
    </xdr:from>
    <xdr:to>
      <xdr:col>6</xdr:col>
      <xdr:colOff>762000</xdr:colOff>
      <xdr:row>28</xdr:row>
      <xdr:rowOff>57150</xdr:rowOff>
    </xdr:to>
    <xdr:grpSp>
      <xdr:nvGrpSpPr>
        <xdr:cNvPr id="2" name="Grupo 1"/>
        <xdr:cNvGrpSpPr/>
      </xdr:nvGrpSpPr>
      <xdr:grpSpPr>
        <a:xfrm>
          <a:off x="0" y="5686425"/>
          <a:ext cx="8162925" cy="1028700"/>
          <a:chOff x="132118" y="66675000"/>
          <a:chExt cx="8091407" cy="676089"/>
        </a:xfrm>
      </xdr:grpSpPr>
      <xdr:sp macro="" textlink="">
        <xdr:nvSpPr>
          <xdr:cNvPr id="3" name="Text Box 9"/>
          <xdr:cNvSpPr txBox="1">
            <a:spLocks noChangeArrowheads="1"/>
          </xdr:cNvSpPr>
        </xdr:nvSpPr>
        <xdr:spPr bwMode="auto">
          <a:xfrm>
            <a:off x="4461021" y="66675000"/>
            <a:ext cx="3762504" cy="676089"/>
          </a:xfrm>
          <a:prstGeom prst="rect">
            <a:avLst/>
          </a:prstGeom>
          <a:noFill/>
          <a:ln w="9525">
            <a:noFill/>
          </a:ln>
        </xdr:spPr>
        <xdr:txBody>
          <a:bodyPr vertOverflow="clip" wrap="square" lIns="27432" tIns="22860" rIns="27432" bIns="0" anchor="t" upright="1"/>
          <a:lstStyle/>
          <a:p>
            <a:pPr algn="ctr" rtl="1">
              <a:defRPr sz="1000"/>
            </a:pPr>
            <a:endParaRPr lang="es-MX" sz="900" b="1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 algn="ctr" rtl="1">
              <a:defRPr sz="1000"/>
            </a:pPr>
            <a:endParaRPr lang="es-MX" sz="900" b="1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 algn="ctr" rtl="1">
              <a:defRPr sz="1000"/>
            </a:pPr>
            <a:r>
              <a:rPr lang="es-MX" sz="800" b="1" i="0" strike="noStrike">
                <a:solidFill>
                  <a:srgbClr val="000000"/>
                </a:solidFill>
                <a:latin typeface="Arial"/>
                <a:cs typeface="Arial"/>
              </a:rPr>
              <a:t>_______________________________________________________________</a:t>
            </a:r>
          </a:p>
          <a:p>
            <a:pPr algn="ctr" rtl="1">
              <a:defRPr sz="1000"/>
            </a:pPr>
            <a:r>
              <a:rPr lang="es-MX" sz="800" b="1" i="0" strike="noStrike">
                <a:solidFill>
                  <a:srgbClr val="000000"/>
                </a:solidFill>
                <a:latin typeface="Arial"/>
                <a:cs typeface="Arial"/>
              </a:rPr>
              <a:t>LIC.</a:t>
            </a:r>
            <a:r>
              <a:rPr lang="es-MX" sz="800" b="1" i="0" strike="noStrike" baseline="0">
                <a:solidFill>
                  <a:srgbClr val="000000"/>
                </a:solidFill>
                <a:latin typeface="Arial"/>
                <a:cs typeface="Arial"/>
              </a:rPr>
              <a:t> TULIO SAMUEL PÉREZ CALVO</a:t>
            </a:r>
          </a:p>
          <a:p>
            <a:pPr algn="ctr" rtl="1">
              <a:defRPr sz="1000"/>
            </a:pPr>
            <a:r>
              <a:rPr lang="es-MX" sz="800" b="1" i="0" strike="noStrike" baseline="0">
                <a:solidFill>
                  <a:srgbClr val="000000"/>
                </a:solidFill>
                <a:latin typeface="Arial"/>
                <a:cs typeface="Arial"/>
              </a:rPr>
              <a:t>SECRETARIO DE FINANZAS Y ADMINISTRACIÓN</a:t>
            </a:r>
            <a:endParaRPr lang="es-MX" sz="800" b="1" i="0" strike="noStrike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4" name="Text Box 9"/>
          <xdr:cNvSpPr txBox="1">
            <a:spLocks noChangeArrowheads="1"/>
          </xdr:cNvSpPr>
        </xdr:nvSpPr>
        <xdr:spPr bwMode="auto">
          <a:xfrm>
            <a:off x="132118" y="66675000"/>
            <a:ext cx="3533922" cy="676089"/>
          </a:xfrm>
          <a:prstGeom prst="rect">
            <a:avLst/>
          </a:prstGeom>
          <a:noFill/>
          <a:ln w="9525">
            <a:noFill/>
          </a:ln>
        </xdr:spPr>
        <xdr:txBody>
          <a:bodyPr vertOverflow="clip" wrap="square" lIns="27432" tIns="22860" rIns="27432" bIns="0" anchor="t" upright="1"/>
          <a:lstStyle/>
          <a:p>
            <a:pPr algn="ctr" rtl="1">
              <a:defRPr sz="1000"/>
            </a:pPr>
            <a:endParaRPr lang="es-MX" sz="900" b="1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 algn="ctr" rtl="1">
              <a:defRPr sz="1000"/>
            </a:pPr>
            <a:endParaRPr lang="es-MX" sz="900" b="1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 algn="ctr" rtl="1">
              <a:defRPr sz="1000"/>
            </a:pPr>
            <a:r>
              <a:rPr lang="es-MX" sz="800" b="1" i="0" strike="noStrike">
                <a:solidFill>
                  <a:srgbClr val="000000"/>
                </a:solidFill>
                <a:latin typeface="Arial"/>
                <a:cs typeface="Arial"/>
              </a:rPr>
              <a:t>___________________________________________________________</a:t>
            </a:r>
          </a:p>
          <a:p>
            <a:pPr algn="ctr" rtl="1">
              <a:defRPr sz="1000"/>
            </a:pPr>
            <a:r>
              <a:rPr lang="es-MX" sz="800" b="1" i="0" strike="noStrike" baseline="0">
                <a:solidFill>
                  <a:srgbClr val="000000"/>
                </a:solidFill>
                <a:latin typeface="Arial"/>
                <a:cs typeface="Arial"/>
              </a:rPr>
              <a:t>LIC. EDUARDO MONTAÑO SALINAS</a:t>
            </a:r>
          </a:p>
          <a:p>
            <a:pPr algn="ctr" rtl="1">
              <a:defRPr sz="1000"/>
            </a:pPr>
            <a:r>
              <a:rPr lang="es-MX" sz="800" b="1" i="0" strike="noStrike" baseline="0">
                <a:solidFill>
                  <a:srgbClr val="000000"/>
                </a:solidFill>
                <a:latin typeface="Arial"/>
                <a:cs typeface="Arial"/>
              </a:rPr>
              <a:t>SUBSECRETARIO DE EGRESOS</a:t>
            </a:r>
            <a:endParaRPr lang="es-MX" sz="800" b="1" i="0" strike="noStrike">
              <a:solidFill>
                <a:srgbClr val="000000"/>
              </a:solidFill>
              <a:latin typeface="Arial"/>
              <a:cs typeface="Arial"/>
            </a:endParaRP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22</xdr:row>
      <xdr:rowOff>0</xdr:rowOff>
    </xdr:from>
    <xdr:to>
      <xdr:col>6</xdr:col>
      <xdr:colOff>723900</xdr:colOff>
      <xdr:row>27</xdr:row>
      <xdr:rowOff>57150</xdr:rowOff>
    </xdr:to>
    <xdr:grpSp>
      <xdr:nvGrpSpPr>
        <xdr:cNvPr id="2" name="Grupo 1"/>
        <xdr:cNvGrpSpPr/>
      </xdr:nvGrpSpPr>
      <xdr:grpSpPr>
        <a:xfrm>
          <a:off x="0" y="5762625"/>
          <a:ext cx="7829550" cy="866775"/>
          <a:chOff x="132118" y="66675000"/>
          <a:chExt cx="8091407" cy="676089"/>
        </a:xfrm>
      </xdr:grpSpPr>
      <xdr:sp macro="" textlink="">
        <xdr:nvSpPr>
          <xdr:cNvPr id="3" name="Text Box 9"/>
          <xdr:cNvSpPr txBox="1">
            <a:spLocks noChangeArrowheads="1"/>
          </xdr:cNvSpPr>
        </xdr:nvSpPr>
        <xdr:spPr bwMode="auto">
          <a:xfrm>
            <a:off x="4461021" y="66675000"/>
            <a:ext cx="3762504" cy="676089"/>
          </a:xfrm>
          <a:prstGeom prst="rect">
            <a:avLst/>
          </a:prstGeom>
          <a:noFill/>
          <a:ln w="9525">
            <a:noFill/>
          </a:ln>
        </xdr:spPr>
        <xdr:txBody>
          <a:bodyPr vertOverflow="clip" wrap="square" lIns="27432" tIns="22860" rIns="27432" bIns="0" anchor="t" upright="1"/>
          <a:lstStyle/>
          <a:p>
            <a:pPr algn="ctr" rtl="1">
              <a:defRPr sz="1000"/>
            </a:pPr>
            <a:endParaRPr lang="es-MX" sz="900" b="1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 algn="ctr" rtl="1">
              <a:defRPr sz="1000"/>
            </a:pPr>
            <a:endParaRPr lang="es-MX" sz="900" b="1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 algn="ctr" rtl="1">
              <a:defRPr sz="1000"/>
            </a:pPr>
            <a:r>
              <a:rPr lang="es-MX" sz="800" b="1" i="0" strike="noStrike">
                <a:solidFill>
                  <a:srgbClr val="000000"/>
                </a:solidFill>
                <a:latin typeface="Arial"/>
                <a:cs typeface="Arial"/>
              </a:rPr>
              <a:t>_______________________________________________________________</a:t>
            </a:r>
          </a:p>
          <a:p>
            <a:pPr algn="ctr" rtl="1">
              <a:defRPr sz="1000"/>
            </a:pPr>
            <a:r>
              <a:rPr lang="es-MX" sz="800" b="1" i="0" strike="noStrike">
                <a:solidFill>
                  <a:srgbClr val="000000"/>
                </a:solidFill>
                <a:latin typeface="Arial"/>
                <a:cs typeface="Arial"/>
              </a:rPr>
              <a:t>LIC.</a:t>
            </a:r>
            <a:r>
              <a:rPr lang="es-MX" sz="800" b="1" i="0" strike="noStrike" baseline="0">
                <a:solidFill>
                  <a:srgbClr val="000000"/>
                </a:solidFill>
                <a:latin typeface="Arial"/>
                <a:cs typeface="Arial"/>
              </a:rPr>
              <a:t> TULIO SAMUEL PÉREZ CALVO</a:t>
            </a:r>
          </a:p>
          <a:p>
            <a:pPr algn="ctr" rtl="1">
              <a:defRPr sz="1000"/>
            </a:pPr>
            <a:r>
              <a:rPr lang="es-MX" sz="800" b="1" i="0" strike="noStrike" baseline="0">
                <a:solidFill>
                  <a:srgbClr val="000000"/>
                </a:solidFill>
                <a:latin typeface="Arial"/>
                <a:cs typeface="Arial"/>
              </a:rPr>
              <a:t>SECRETARIO DE FINANZAS Y ADMINISTRACIÓN</a:t>
            </a:r>
            <a:endParaRPr lang="es-MX" sz="800" b="1" i="0" strike="noStrike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4" name="Text Box 9"/>
          <xdr:cNvSpPr txBox="1">
            <a:spLocks noChangeArrowheads="1"/>
          </xdr:cNvSpPr>
        </xdr:nvSpPr>
        <xdr:spPr bwMode="auto">
          <a:xfrm>
            <a:off x="132118" y="66675000"/>
            <a:ext cx="3533922" cy="676089"/>
          </a:xfrm>
          <a:prstGeom prst="rect">
            <a:avLst/>
          </a:prstGeom>
          <a:noFill/>
          <a:ln w="9525">
            <a:noFill/>
          </a:ln>
        </xdr:spPr>
        <xdr:txBody>
          <a:bodyPr vertOverflow="clip" wrap="square" lIns="27432" tIns="22860" rIns="27432" bIns="0" anchor="t" upright="1"/>
          <a:lstStyle/>
          <a:p>
            <a:pPr algn="ctr" rtl="1">
              <a:defRPr sz="1000"/>
            </a:pPr>
            <a:endParaRPr lang="es-MX" sz="900" b="1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 algn="ctr" rtl="1">
              <a:defRPr sz="1000"/>
            </a:pPr>
            <a:endParaRPr lang="es-MX" sz="900" b="1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 algn="ctr" rtl="1">
              <a:defRPr sz="1000"/>
            </a:pPr>
            <a:r>
              <a:rPr lang="es-MX" sz="800" b="1" i="0" strike="noStrike">
                <a:solidFill>
                  <a:srgbClr val="000000"/>
                </a:solidFill>
                <a:latin typeface="Arial"/>
                <a:cs typeface="Arial"/>
              </a:rPr>
              <a:t>___________________________________________________________</a:t>
            </a:r>
          </a:p>
          <a:p>
            <a:pPr algn="ctr" rtl="1">
              <a:defRPr sz="1000"/>
            </a:pPr>
            <a:r>
              <a:rPr lang="es-MX" sz="800" b="1" i="0" strike="noStrike" baseline="0">
                <a:solidFill>
                  <a:srgbClr val="000000"/>
                </a:solidFill>
                <a:latin typeface="Arial"/>
                <a:cs typeface="Arial"/>
              </a:rPr>
              <a:t>LIC. EDUARDO MONTAÑO SALINAS</a:t>
            </a:r>
          </a:p>
          <a:p>
            <a:pPr algn="ctr" rtl="1">
              <a:defRPr sz="1000"/>
            </a:pPr>
            <a:r>
              <a:rPr lang="es-MX" sz="800" b="1" i="0" strike="noStrike" baseline="0">
                <a:solidFill>
                  <a:srgbClr val="000000"/>
                </a:solidFill>
                <a:latin typeface="Arial"/>
                <a:cs typeface="Arial"/>
              </a:rPr>
              <a:t>SUBSECRETARIO DE EGRESOS</a:t>
            </a:r>
            <a:endParaRPr lang="es-MX" sz="800" b="1" i="0" strike="noStrike">
              <a:solidFill>
                <a:srgbClr val="000000"/>
              </a:solidFill>
              <a:latin typeface="Arial"/>
              <a:cs typeface="Arial"/>
            </a:endParaRP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87</xdr:row>
      <xdr:rowOff>0</xdr:rowOff>
    </xdr:from>
    <xdr:to>
      <xdr:col>6</xdr:col>
      <xdr:colOff>609600</xdr:colOff>
      <xdr:row>93</xdr:row>
      <xdr:rowOff>0</xdr:rowOff>
    </xdr:to>
    <xdr:grpSp>
      <xdr:nvGrpSpPr>
        <xdr:cNvPr id="2" name="Grupo 1"/>
        <xdr:cNvGrpSpPr/>
      </xdr:nvGrpSpPr>
      <xdr:grpSpPr>
        <a:xfrm>
          <a:off x="0" y="16897350"/>
          <a:ext cx="7905750" cy="971550"/>
          <a:chOff x="132118" y="66675000"/>
          <a:chExt cx="8091407" cy="676089"/>
        </a:xfrm>
      </xdr:grpSpPr>
      <xdr:sp macro="" textlink="">
        <xdr:nvSpPr>
          <xdr:cNvPr id="3" name="Text Box 9"/>
          <xdr:cNvSpPr txBox="1">
            <a:spLocks noChangeArrowheads="1"/>
          </xdr:cNvSpPr>
        </xdr:nvSpPr>
        <xdr:spPr bwMode="auto">
          <a:xfrm>
            <a:off x="4461021" y="66675000"/>
            <a:ext cx="3762504" cy="676089"/>
          </a:xfrm>
          <a:prstGeom prst="rect">
            <a:avLst/>
          </a:prstGeom>
          <a:noFill/>
          <a:ln w="9525">
            <a:noFill/>
          </a:ln>
        </xdr:spPr>
        <xdr:txBody>
          <a:bodyPr vertOverflow="clip" wrap="square" lIns="27432" tIns="22860" rIns="27432" bIns="0" anchor="t" upright="1"/>
          <a:lstStyle/>
          <a:p>
            <a:pPr algn="ctr" rtl="1">
              <a:defRPr sz="1000"/>
            </a:pPr>
            <a:endParaRPr lang="es-MX" sz="900" b="1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 algn="ctr" rtl="1">
              <a:defRPr sz="1000"/>
            </a:pPr>
            <a:endParaRPr lang="es-MX" sz="900" b="1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 algn="ctr" rtl="1">
              <a:defRPr sz="1000"/>
            </a:pPr>
            <a:r>
              <a:rPr lang="es-MX" sz="800" b="1" i="0" strike="noStrike">
                <a:solidFill>
                  <a:srgbClr val="000000"/>
                </a:solidFill>
                <a:latin typeface="Arial"/>
                <a:cs typeface="Arial"/>
              </a:rPr>
              <a:t>________________________________________________________________</a:t>
            </a:r>
          </a:p>
          <a:p>
            <a:pPr algn="ctr" rtl="1">
              <a:defRPr sz="1000"/>
            </a:pPr>
            <a:r>
              <a:rPr lang="es-MX" sz="800" b="1" i="0" strike="noStrike">
                <a:solidFill>
                  <a:srgbClr val="000000"/>
                </a:solidFill>
                <a:latin typeface="Arial"/>
                <a:cs typeface="Arial"/>
              </a:rPr>
              <a:t>LIC.</a:t>
            </a:r>
            <a:r>
              <a:rPr lang="es-MX" sz="800" b="1" i="0" strike="noStrike" baseline="0">
                <a:solidFill>
                  <a:srgbClr val="000000"/>
                </a:solidFill>
                <a:latin typeface="Arial"/>
                <a:cs typeface="Arial"/>
              </a:rPr>
              <a:t> TULIO SAMUEL PÉREZ CALVO</a:t>
            </a:r>
          </a:p>
          <a:p>
            <a:pPr algn="ctr" rtl="1">
              <a:defRPr sz="1000"/>
            </a:pPr>
            <a:r>
              <a:rPr lang="es-MX" sz="800" b="1" i="0" strike="noStrike" baseline="0">
                <a:solidFill>
                  <a:srgbClr val="000000"/>
                </a:solidFill>
                <a:latin typeface="Arial"/>
                <a:cs typeface="Arial"/>
              </a:rPr>
              <a:t>SECRETARIO DE FINANZAS Y ADMINISTRACIÓN</a:t>
            </a:r>
            <a:endParaRPr lang="es-MX" sz="800" b="1" i="0" strike="noStrike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4" name="Text Box 9"/>
          <xdr:cNvSpPr txBox="1">
            <a:spLocks noChangeArrowheads="1"/>
          </xdr:cNvSpPr>
        </xdr:nvSpPr>
        <xdr:spPr bwMode="auto">
          <a:xfrm>
            <a:off x="132118" y="66675000"/>
            <a:ext cx="3533922" cy="676089"/>
          </a:xfrm>
          <a:prstGeom prst="rect">
            <a:avLst/>
          </a:prstGeom>
          <a:noFill/>
          <a:ln w="9525">
            <a:noFill/>
          </a:ln>
        </xdr:spPr>
        <xdr:txBody>
          <a:bodyPr vertOverflow="clip" wrap="square" lIns="27432" tIns="22860" rIns="27432" bIns="0" anchor="t" upright="1"/>
          <a:lstStyle/>
          <a:p>
            <a:pPr algn="ctr" rtl="1">
              <a:defRPr sz="1000"/>
            </a:pPr>
            <a:endParaRPr lang="es-MX" sz="900" b="1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 algn="ctr" rtl="1">
              <a:defRPr sz="1000"/>
            </a:pPr>
            <a:endParaRPr lang="es-MX" sz="900" b="1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 algn="ctr" rtl="1">
              <a:defRPr sz="1000"/>
            </a:pPr>
            <a:r>
              <a:rPr lang="es-MX" sz="800" b="1" i="0" strike="noStrike">
                <a:solidFill>
                  <a:srgbClr val="000000"/>
                </a:solidFill>
                <a:latin typeface="Arial"/>
                <a:cs typeface="Arial"/>
              </a:rPr>
              <a:t>____________________________________________________________</a:t>
            </a:r>
          </a:p>
          <a:p>
            <a:pPr algn="ctr" rtl="1">
              <a:defRPr sz="1000"/>
            </a:pPr>
            <a:r>
              <a:rPr lang="es-MX" sz="800" b="1" i="0" strike="noStrike" baseline="0">
                <a:solidFill>
                  <a:srgbClr val="000000"/>
                </a:solidFill>
                <a:latin typeface="Arial"/>
                <a:cs typeface="Arial"/>
              </a:rPr>
              <a:t>LIC. EDUARDO MONTAÑO SALINAS</a:t>
            </a:r>
          </a:p>
          <a:p>
            <a:pPr algn="ctr" rtl="1">
              <a:defRPr sz="1000"/>
            </a:pPr>
            <a:r>
              <a:rPr lang="es-MX" sz="800" b="1" i="0" strike="noStrike" baseline="0">
                <a:solidFill>
                  <a:srgbClr val="000000"/>
                </a:solidFill>
                <a:latin typeface="Arial"/>
                <a:cs typeface="Arial"/>
              </a:rPr>
              <a:t>SUBSECRETARIO DE EGRESOS</a:t>
            </a:r>
            <a:endParaRPr lang="es-MX" sz="800" b="1" i="0" strike="noStrike">
              <a:solidFill>
                <a:srgbClr val="000000"/>
              </a:solidFill>
              <a:latin typeface="Arial"/>
              <a:cs typeface="Arial"/>
            </a:endParaRP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51</xdr:row>
      <xdr:rowOff>0</xdr:rowOff>
    </xdr:from>
    <xdr:to>
      <xdr:col>6</xdr:col>
      <xdr:colOff>704850</xdr:colOff>
      <xdr:row>57</xdr:row>
      <xdr:rowOff>57150</xdr:rowOff>
    </xdr:to>
    <xdr:grpSp>
      <xdr:nvGrpSpPr>
        <xdr:cNvPr id="2" name="Grupo 1"/>
        <xdr:cNvGrpSpPr/>
      </xdr:nvGrpSpPr>
      <xdr:grpSpPr>
        <a:xfrm>
          <a:off x="0" y="9772650"/>
          <a:ext cx="8286750" cy="1028700"/>
          <a:chOff x="132118" y="66675000"/>
          <a:chExt cx="8091407" cy="676089"/>
        </a:xfrm>
      </xdr:grpSpPr>
      <xdr:sp macro="" textlink="">
        <xdr:nvSpPr>
          <xdr:cNvPr id="3" name="Text Box 9"/>
          <xdr:cNvSpPr txBox="1">
            <a:spLocks noChangeArrowheads="1"/>
          </xdr:cNvSpPr>
        </xdr:nvSpPr>
        <xdr:spPr bwMode="auto">
          <a:xfrm>
            <a:off x="4461021" y="66675000"/>
            <a:ext cx="3762504" cy="676089"/>
          </a:xfrm>
          <a:prstGeom prst="rect">
            <a:avLst/>
          </a:prstGeom>
          <a:noFill/>
          <a:ln w="9525">
            <a:noFill/>
          </a:ln>
        </xdr:spPr>
        <xdr:txBody>
          <a:bodyPr vertOverflow="clip" wrap="square" lIns="27432" tIns="22860" rIns="27432" bIns="0" anchor="t" upright="1"/>
          <a:lstStyle/>
          <a:p>
            <a:pPr algn="ctr" rtl="1">
              <a:defRPr sz="1000"/>
            </a:pPr>
            <a:endParaRPr lang="es-MX" sz="900" b="1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 algn="ctr" rtl="1">
              <a:defRPr sz="1000"/>
            </a:pPr>
            <a:endParaRPr lang="es-MX" sz="900" b="1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 algn="ctr" rtl="1">
              <a:defRPr sz="1000"/>
            </a:pPr>
            <a:r>
              <a:rPr lang="es-MX" sz="800" b="1" i="0" strike="noStrike">
                <a:solidFill>
                  <a:srgbClr val="000000"/>
                </a:solidFill>
                <a:latin typeface="Arial"/>
                <a:cs typeface="Arial"/>
              </a:rPr>
              <a:t>_______________________________________________________________</a:t>
            </a:r>
          </a:p>
          <a:p>
            <a:pPr algn="ctr" rtl="1">
              <a:defRPr sz="1000"/>
            </a:pPr>
            <a:r>
              <a:rPr lang="es-MX" sz="800" b="1" i="0" strike="noStrike">
                <a:solidFill>
                  <a:srgbClr val="000000"/>
                </a:solidFill>
                <a:latin typeface="Arial"/>
                <a:cs typeface="Arial"/>
              </a:rPr>
              <a:t>LIC.</a:t>
            </a:r>
            <a:r>
              <a:rPr lang="es-MX" sz="800" b="1" i="0" strike="noStrike" baseline="0">
                <a:solidFill>
                  <a:srgbClr val="000000"/>
                </a:solidFill>
                <a:latin typeface="Arial"/>
                <a:cs typeface="Arial"/>
              </a:rPr>
              <a:t> TULIO SAMUEL PÉREZ CALVO</a:t>
            </a:r>
          </a:p>
          <a:p>
            <a:pPr algn="ctr" rtl="1">
              <a:defRPr sz="1000"/>
            </a:pPr>
            <a:r>
              <a:rPr lang="es-MX" sz="800" b="1" i="0" strike="noStrike" baseline="0">
                <a:solidFill>
                  <a:srgbClr val="000000"/>
                </a:solidFill>
                <a:latin typeface="Arial"/>
                <a:cs typeface="Arial"/>
              </a:rPr>
              <a:t>SECRETARIO DE FINANZAS Y ADMINISTRACIÓN</a:t>
            </a:r>
            <a:endParaRPr lang="es-MX" sz="800" b="1" i="0" strike="noStrike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4" name="Text Box 9"/>
          <xdr:cNvSpPr txBox="1">
            <a:spLocks noChangeArrowheads="1"/>
          </xdr:cNvSpPr>
        </xdr:nvSpPr>
        <xdr:spPr bwMode="auto">
          <a:xfrm>
            <a:off x="132118" y="66675000"/>
            <a:ext cx="3533922" cy="676089"/>
          </a:xfrm>
          <a:prstGeom prst="rect">
            <a:avLst/>
          </a:prstGeom>
          <a:noFill/>
          <a:ln w="9525">
            <a:noFill/>
          </a:ln>
        </xdr:spPr>
        <xdr:txBody>
          <a:bodyPr vertOverflow="clip" wrap="square" lIns="27432" tIns="22860" rIns="27432" bIns="0" anchor="t" upright="1"/>
          <a:lstStyle/>
          <a:p>
            <a:pPr algn="ctr" rtl="1">
              <a:defRPr sz="1000"/>
            </a:pPr>
            <a:endParaRPr lang="es-MX" sz="900" b="1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 algn="ctr" rtl="1">
              <a:defRPr sz="1000"/>
            </a:pPr>
            <a:endParaRPr lang="es-MX" sz="900" b="1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 algn="ctr" rtl="1">
              <a:defRPr sz="1000"/>
            </a:pPr>
            <a:r>
              <a:rPr lang="es-MX" sz="800" b="1" i="0" strike="noStrike">
                <a:solidFill>
                  <a:srgbClr val="000000"/>
                </a:solidFill>
                <a:latin typeface="Arial"/>
                <a:cs typeface="Arial"/>
              </a:rPr>
              <a:t>___________________________________________________________</a:t>
            </a:r>
          </a:p>
          <a:p>
            <a:pPr algn="ctr" rtl="1">
              <a:defRPr sz="1000"/>
            </a:pPr>
            <a:r>
              <a:rPr lang="es-MX" sz="800" b="1" i="0" strike="noStrike" baseline="0">
                <a:solidFill>
                  <a:srgbClr val="000000"/>
                </a:solidFill>
                <a:latin typeface="Arial"/>
                <a:cs typeface="Arial"/>
              </a:rPr>
              <a:t>LIC. EDUARDO MONTAÑO SALINAS</a:t>
            </a:r>
          </a:p>
          <a:p>
            <a:pPr algn="ctr" rtl="1">
              <a:defRPr sz="1000"/>
            </a:pPr>
            <a:r>
              <a:rPr lang="es-MX" sz="800" b="1" i="0" strike="noStrike" baseline="0">
                <a:solidFill>
                  <a:srgbClr val="000000"/>
                </a:solidFill>
                <a:latin typeface="Arial"/>
                <a:cs typeface="Arial"/>
              </a:rPr>
              <a:t>SUBSECRETARIO DE EGRESOS</a:t>
            </a:r>
            <a:endParaRPr lang="es-MX" sz="800" b="1" i="0" strike="noStrike">
              <a:solidFill>
                <a:srgbClr val="000000"/>
              </a:solidFill>
              <a:latin typeface="Arial"/>
              <a:cs typeface="Arial"/>
            </a:endParaRPr>
          </a:p>
        </xdr:txBody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30</xdr:row>
      <xdr:rowOff>123825</xdr:rowOff>
    </xdr:from>
    <xdr:to>
      <xdr:col>1</xdr:col>
      <xdr:colOff>219075</xdr:colOff>
      <xdr:row>36</xdr:row>
      <xdr:rowOff>66675</xdr:rowOff>
    </xdr:to>
    <xdr:sp macro="" textlink="">
      <xdr:nvSpPr>
        <xdr:cNvPr id="2" name="CuadroTexto 4"/>
        <xdr:cNvSpPr txBox="1"/>
      </xdr:nvSpPr>
      <xdr:spPr>
        <a:xfrm>
          <a:off x="9525" y="5343525"/>
          <a:ext cx="2543175" cy="914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ts val="9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ctr" defTabSz="914400" eaLnBrk="1" fontAlgn="auto" latinLnBrk="0" hangingPunct="1">
            <a:lnSpc>
              <a:spcPts val="8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___________________________</a:t>
          </a:r>
        </a:p>
        <a:p>
          <a:pPr marL="0" marR="0" lvl="0" indent="0" algn="ctr" defTabSz="914400" eaLnBrk="1" fontAlgn="auto" latinLnBrk="0" hangingPunct="1">
            <a:lnSpc>
              <a:spcPts val="9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11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ctr" defTabSz="914400" eaLnBrk="1" fontAlgn="auto" latinLnBrk="0" hangingPunct="1">
            <a:lnSpc>
              <a:spcPts val="8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7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LIC. TULIO SAMUEL PÉREZ CALVO</a:t>
          </a:r>
        </a:p>
        <a:p>
          <a:pPr marL="0" marR="0" lvl="0" indent="0" algn="ctr" defTabSz="914400" eaLnBrk="1" fontAlgn="auto" latinLnBrk="0" hangingPunct="1">
            <a:lnSpc>
              <a:spcPts val="9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SECRETARIO DE FINANZAS Y ADMINISTRACIÓN</a:t>
          </a:r>
        </a:p>
        <a:p>
          <a:pPr marL="0" marR="0" lvl="0" indent="0" defTabSz="914400" eaLnBrk="1" fontAlgn="auto" latinLnBrk="0" hangingPunct="1">
            <a:lnSpc>
              <a:spcPts val="8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ts val="9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ts val="8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1266825</xdr:colOff>
      <xdr:row>29</xdr:row>
      <xdr:rowOff>142875</xdr:rowOff>
    </xdr:from>
    <xdr:to>
      <xdr:col>3</xdr:col>
      <xdr:colOff>1152525</xdr:colOff>
      <xdr:row>35</xdr:row>
      <xdr:rowOff>123825</xdr:rowOff>
    </xdr:to>
    <xdr:sp macro="" textlink="">
      <xdr:nvSpPr>
        <xdr:cNvPr id="3" name="CuadroTexto 3"/>
        <xdr:cNvSpPr txBox="1"/>
      </xdr:nvSpPr>
      <xdr:spPr>
        <a:xfrm>
          <a:off x="3600450" y="5200650"/>
          <a:ext cx="2724150" cy="952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11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ctr" defTabSz="914400" eaLnBrk="1" fontAlgn="auto" latinLnBrk="0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11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ctr" defTabSz="914400" eaLnBrk="1" fontAlgn="auto" latinLnBrk="0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_______________________________</a:t>
          </a:r>
        </a:p>
        <a:p>
          <a:pPr marL="0" marR="0" lvl="0" indent="0" algn="ctr" defTabSz="914400" eaLnBrk="1" fontAlgn="auto" latinLnBrk="0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11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ctr" defTabSz="914400" eaLnBrk="1" fontAlgn="auto" latinLnBrk="0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7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LIC. EDUARDO MONTAÑO SALINAS</a:t>
          </a:r>
        </a:p>
        <a:p>
          <a:pPr marL="0" marR="0" lvl="0" indent="0" algn="ctr" defTabSz="91440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SUBSECRETARIO DE EGRESOS </a:t>
          </a:r>
        </a:p>
        <a:p>
          <a:pPr marL="0" marR="0" lvl="0" indent="0" algn="ctr" defTabSz="91440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ctr" defTabSz="91440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ctr" defTabSz="91440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ctr" defTabSz="91440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31</xdr:row>
      <xdr:rowOff>0</xdr:rowOff>
    </xdr:from>
    <xdr:to>
      <xdr:col>0</xdr:col>
      <xdr:colOff>2543175</xdr:colOff>
      <xdr:row>36</xdr:row>
      <xdr:rowOff>104775</xdr:rowOff>
    </xdr:to>
    <xdr:sp macro="" textlink="">
      <xdr:nvSpPr>
        <xdr:cNvPr id="2" name="CuadroTexto 4"/>
        <xdr:cNvSpPr txBox="1"/>
      </xdr:nvSpPr>
      <xdr:spPr>
        <a:xfrm>
          <a:off x="0" y="5372100"/>
          <a:ext cx="2543175" cy="914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ts val="9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ctr" defTabSz="914400" eaLnBrk="1" fontAlgn="auto" latinLnBrk="0" hangingPunct="1">
            <a:lnSpc>
              <a:spcPts val="8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___________________________</a:t>
          </a:r>
        </a:p>
        <a:p>
          <a:pPr marL="0" marR="0" lvl="0" indent="0" algn="ctr" defTabSz="914400" eaLnBrk="1" fontAlgn="auto" latinLnBrk="0" hangingPunct="1">
            <a:lnSpc>
              <a:spcPts val="9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11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ctr" defTabSz="914400" eaLnBrk="1" fontAlgn="auto" latinLnBrk="0" hangingPunct="1">
            <a:lnSpc>
              <a:spcPts val="8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7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LIC. TULIO SAMUEL PÉREZ CALVO</a:t>
          </a:r>
        </a:p>
        <a:p>
          <a:pPr marL="0" marR="0" lvl="0" indent="0" algn="ctr" defTabSz="914400" eaLnBrk="1" fontAlgn="auto" latinLnBrk="0" hangingPunct="1">
            <a:lnSpc>
              <a:spcPts val="9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SECRETARIO DE FINANZAS Y ADMINISTRACIÓN</a:t>
          </a:r>
        </a:p>
        <a:p>
          <a:pPr marL="0" marR="0" lvl="0" indent="0" defTabSz="914400" eaLnBrk="1" fontAlgn="auto" latinLnBrk="0" hangingPunct="1">
            <a:lnSpc>
              <a:spcPts val="8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ts val="9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ts val="8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476250</xdr:colOff>
      <xdr:row>30</xdr:row>
      <xdr:rowOff>19050</xdr:rowOff>
    </xdr:from>
    <xdr:to>
      <xdr:col>2</xdr:col>
      <xdr:colOff>1571625</xdr:colOff>
      <xdr:row>35</xdr:row>
      <xdr:rowOff>161925</xdr:rowOff>
    </xdr:to>
    <xdr:sp macro="" textlink="">
      <xdr:nvSpPr>
        <xdr:cNvPr id="3" name="CuadroTexto 3"/>
        <xdr:cNvSpPr txBox="1"/>
      </xdr:nvSpPr>
      <xdr:spPr>
        <a:xfrm>
          <a:off x="3228975" y="5229225"/>
          <a:ext cx="2724150" cy="952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11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ctr" defTabSz="914400" eaLnBrk="1" fontAlgn="auto" latinLnBrk="0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11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ctr" defTabSz="914400" eaLnBrk="1" fontAlgn="auto" latinLnBrk="0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_______________________________</a:t>
          </a:r>
        </a:p>
        <a:p>
          <a:pPr marL="0" marR="0" lvl="0" indent="0" algn="ctr" defTabSz="914400" eaLnBrk="1" fontAlgn="auto" latinLnBrk="0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11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ctr" defTabSz="914400" eaLnBrk="1" fontAlgn="auto" latinLnBrk="0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7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LIC. EDUARDO MONTAÑO SALINAS</a:t>
          </a:r>
        </a:p>
        <a:p>
          <a:pPr marL="0" marR="0" lvl="0" indent="0" algn="ctr" defTabSz="91440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SUBSECRETARIO DE EGRESOS </a:t>
          </a:r>
        </a:p>
        <a:p>
          <a:pPr marL="0" marR="0" lvl="0" indent="0" algn="ctr" defTabSz="91440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ctr" defTabSz="91440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ctr" defTabSz="91440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ctr" defTabSz="91440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esus\Desktop\1Movimientos%202020\1-Cuenta%20Publica%2020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2"/>
      <sheetName val="2013"/>
      <sheetName val="2014"/>
      <sheetName val="2015"/>
      <sheetName val="2016"/>
      <sheetName val="2017"/>
      <sheetName val="2018"/>
      <sheetName val="2019"/>
      <sheetName val="Ing. Gestion (O)"/>
      <sheetName val="Ing.Gestion"/>
      <sheetName val="Flujo"/>
      <sheetName val="Ajustes"/>
      <sheetName val="Part.Fed."/>
      <sheetName val="Part.Fed.2"/>
      <sheetName val="Aportaciones"/>
      <sheetName val="Convenios"/>
      <sheetName val="Otros Ing."/>
      <sheetName val="Oblig. C. P."/>
      <sheetName val="FONE (Dic)"/>
      <sheetName val="Fassa ()"/>
      <sheetName val="Mensual"/>
      <sheetName val="A. M."/>
      <sheetName val="Avance Acum."/>
      <sheetName val="Acum.Trimestral"/>
      <sheetName val="Ppto. 2020"/>
      <sheetName val="IP-1 (1T)"/>
      <sheetName val="LDF-05 (1T)"/>
      <sheetName val="IP-1 (2T)"/>
      <sheetName val="LDF-05 (2T)"/>
      <sheetName val="IP-3 (1er. Sem.)"/>
      <sheetName val="IP-3 (1er. Sem. Fed.)"/>
      <sheetName val="IP-1 (3T)"/>
      <sheetName val="LDF-05 (3T)"/>
      <sheetName val="IP-1 (4T)"/>
      <sheetName val="LDF-05 (4T)"/>
      <sheetName val="Ppto. 2019"/>
      <sheetName val="Avance Acum.2"/>
      <sheetName val="LDF-04"/>
      <sheetName val="LDF-10 (1Sem.)"/>
      <sheetName val="IP-3 (Ene-Dic)"/>
      <sheetName val="IP-3 (Ene-Dic)2"/>
      <sheetName val="LDF-10"/>
      <sheetName val="IC-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3">
          <cell r="U13">
            <v>1093049308.47</v>
          </cell>
        </row>
        <row r="35">
          <cell r="U35">
            <v>294615556.81</v>
          </cell>
        </row>
        <row r="66">
          <cell r="U66">
            <v>13047920.02</v>
          </cell>
        </row>
        <row r="79">
          <cell r="U79">
            <v>4831448.84</v>
          </cell>
        </row>
      </sheetData>
      <sheetData sheetId="10"/>
      <sheetData sheetId="11"/>
      <sheetData sheetId="12"/>
      <sheetData sheetId="13">
        <row r="17">
          <cell r="BI17">
            <v>15239476203</v>
          </cell>
        </row>
        <row r="20">
          <cell r="BI20">
            <v>609456661</v>
          </cell>
        </row>
        <row r="23">
          <cell r="BI23">
            <v>234180763.54</v>
          </cell>
        </row>
        <row r="24">
          <cell r="BI24">
            <v>648570647.29</v>
          </cell>
        </row>
        <row r="25">
          <cell r="BI25">
            <v>448604190.93</v>
          </cell>
        </row>
        <row r="26">
          <cell r="BI26">
            <v>371747291.25</v>
          </cell>
        </row>
        <row r="27">
          <cell r="BI27">
            <v>1870782485.67</v>
          </cell>
        </row>
        <row r="29">
          <cell r="BI29">
            <v>23364097.66</v>
          </cell>
        </row>
        <row r="30">
          <cell r="BI30">
            <v>59813458</v>
          </cell>
        </row>
        <row r="31">
          <cell r="BI31">
            <v>24017815.3</v>
          </cell>
        </row>
        <row r="32">
          <cell r="BI32">
            <v>155561251.14999998</v>
          </cell>
        </row>
      </sheetData>
      <sheetData sheetId="14">
        <row r="15">
          <cell r="BI15">
            <v>37831526104.09</v>
          </cell>
        </row>
      </sheetData>
      <sheetData sheetId="15">
        <row r="16">
          <cell r="BI16">
            <v>11010308094.039999</v>
          </cell>
        </row>
      </sheetData>
      <sheetData sheetId="16">
        <row r="13">
          <cell r="BI13">
            <v>6782393.88</v>
          </cell>
        </row>
      </sheetData>
      <sheetData sheetId="17">
        <row r="84">
          <cell r="B84">
            <v>2450000000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>
        <row r="15">
          <cell r="C15">
            <v>1299656.529</v>
          </cell>
        </row>
        <row r="16">
          <cell r="C16">
            <v>0</v>
          </cell>
        </row>
        <row r="17">
          <cell r="C17">
            <v>0</v>
          </cell>
        </row>
        <row r="18">
          <cell r="C18">
            <v>452225.156</v>
          </cell>
        </row>
        <row r="19">
          <cell r="C19">
            <v>34275.697</v>
          </cell>
        </row>
        <row r="20">
          <cell r="C20" t="e">
            <v>#REF!</v>
          </cell>
        </row>
        <row r="21">
          <cell r="C21" t="e">
            <v>#REF!</v>
          </cell>
        </row>
        <row r="22">
          <cell r="C22">
            <v>11911.73</v>
          </cell>
        </row>
        <row r="23">
          <cell r="C23">
            <v>0</v>
          </cell>
        </row>
        <row r="24">
          <cell r="C24">
            <v>0</v>
          </cell>
        </row>
        <row r="25">
          <cell r="C25">
            <v>0</v>
          </cell>
        </row>
        <row r="27">
          <cell r="C27">
            <v>16648845.951</v>
          </cell>
        </row>
        <row r="28">
          <cell r="C28">
            <v>692835.569</v>
          </cell>
        </row>
        <row r="29">
          <cell r="C29">
            <v>708698.93</v>
          </cell>
        </row>
        <row r="30">
          <cell r="C30">
            <v>619636.213</v>
          </cell>
        </row>
        <row r="31">
          <cell r="C31">
            <v>334465.723</v>
          </cell>
        </row>
        <row r="32">
          <cell r="C32">
            <v>435029.469</v>
          </cell>
        </row>
        <row r="33">
          <cell r="C33">
            <v>1423515.834</v>
          </cell>
        </row>
        <row r="35">
          <cell r="C35">
            <v>23362.792</v>
          </cell>
        </row>
        <row r="36">
          <cell r="C36">
            <v>91234.705</v>
          </cell>
        </row>
        <row r="37">
          <cell r="C37">
            <v>22113.869</v>
          </cell>
        </row>
        <row r="38">
          <cell r="C38">
            <v>503498.354</v>
          </cell>
        </row>
        <row r="39">
          <cell r="C39">
            <v>36476962.719</v>
          </cell>
        </row>
        <row r="40">
          <cell r="C40">
            <v>2027801.198</v>
          </cell>
        </row>
        <row r="42">
          <cell r="C42">
            <v>0</v>
          </cell>
        </row>
        <row r="43">
          <cell r="C43">
            <v>0</v>
          </cell>
        </row>
      </sheetData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K97"/>
  <sheetViews>
    <sheetView zoomScale="110" zoomScaleNormal="110" workbookViewId="0" topLeftCell="A1">
      <pane ySplit="4" topLeftCell="A5" activePane="bottomLeft" state="frozen"/>
      <selection pane="bottomLeft" activeCell="C19" sqref="C19"/>
    </sheetView>
  </sheetViews>
  <sheetFormatPr defaultColWidth="11.57421875" defaultRowHeight="12.75"/>
  <cols>
    <col min="1" max="1" width="4.8515625" style="2" customWidth="1"/>
    <col min="2" max="2" width="8.421875" style="2" customWidth="1"/>
    <col min="3" max="3" width="81.7109375" style="2" customWidth="1"/>
    <col min="4" max="4" width="11.57421875" style="2" hidden="1" customWidth="1"/>
    <col min="5" max="16384" width="11.421875" style="2" customWidth="1"/>
  </cols>
  <sheetData>
    <row r="1" spans="1:11" ht="12.75">
      <c r="A1" s="24"/>
      <c r="B1" s="78" t="s">
        <v>109</v>
      </c>
      <c r="C1" s="78"/>
      <c r="D1" s="1"/>
      <c r="E1" s="24"/>
      <c r="F1" s="24"/>
      <c r="G1" s="24"/>
      <c r="H1" s="24"/>
      <c r="I1" s="24"/>
      <c r="J1" s="1"/>
      <c r="K1" s="1"/>
    </row>
    <row r="2" spans="1:11" ht="18">
      <c r="A2" s="24"/>
      <c r="B2" s="68" t="s">
        <v>64</v>
      </c>
      <c r="C2" s="68"/>
      <c r="D2" s="1"/>
      <c r="E2" s="24"/>
      <c r="F2" s="24"/>
      <c r="G2" s="24"/>
      <c r="H2" s="24"/>
      <c r="I2" s="24"/>
      <c r="J2" s="1"/>
      <c r="K2" s="1"/>
    </row>
    <row r="3" spans="1:11" ht="12.75">
      <c r="A3" s="24"/>
      <c r="B3" s="69" t="s">
        <v>121</v>
      </c>
      <c r="C3" s="69"/>
      <c r="D3" s="1"/>
      <c r="E3" s="24"/>
      <c r="F3" s="24"/>
      <c r="G3" s="24"/>
      <c r="H3" s="24"/>
      <c r="I3" s="24"/>
      <c r="J3" s="1"/>
      <c r="K3" s="1"/>
    </row>
    <row r="4" spans="1:11" ht="14">
      <c r="A4" s="24"/>
      <c r="B4" s="5" t="s">
        <v>2</v>
      </c>
      <c r="C4" s="6" t="s">
        <v>1</v>
      </c>
      <c r="D4" s="1"/>
      <c r="E4" s="24"/>
      <c r="F4" s="24"/>
      <c r="G4" s="24"/>
      <c r="H4" s="24"/>
      <c r="I4" s="24"/>
      <c r="J4" s="1"/>
      <c r="K4" s="1"/>
    </row>
    <row r="5" spans="1:11" ht="15" customHeight="1">
      <c r="A5" s="24"/>
      <c r="B5" s="69" t="s">
        <v>24</v>
      </c>
      <c r="C5" s="69"/>
      <c r="D5" s="1"/>
      <c r="E5" s="24"/>
      <c r="F5" s="24"/>
      <c r="G5" s="24"/>
      <c r="H5" s="24"/>
      <c r="I5" s="24"/>
      <c r="J5" s="1"/>
      <c r="K5" s="1"/>
    </row>
    <row r="6" spans="1:11" ht="12.75">
      <c r="A6" s="24"/>
      <c r="B6" s="7" t="s">
        <v>27</v>
      </c>
      <c r="C6" s="8" t="s">
        <v>12</v>
      </c>
      <c r="D6" s="1"/>
      <c r="E6" s="24"/>
      <c r="F6" s="24"/>
      <c r="G6" s="24"/>
      <c r="H6" s="24"/>
      <c r="I6" s="24"/>
      <c r="J6" s="1"/>
      <c r="K6" s="1"/>
    </row>
    <row r="7" spans="1:11" ht="12.75">
      <c r="A7" s="24"/>
      <c r="B7" s="7" t="s">
        <v>28</v>
      </c>
      <c r="C7" s="8" t="s">
        <v>3</v>
      </c>
      <c r="D7" s="1"/>
      <c r="E7" s="24"/>
      <c r="F7" s="70" t="s">
        <v>117</v>
      </c>
      <c r="G7" s="70"/>
      <c r="H7" s="70"/>
      <c r="I7" s="70"/>
      <c r="J7" s="1"/>
      <c r="K7" s="1"/>
    </row>
    <row r="8" spans="1:11" ht="14" thickBot="1">
      <c r="A8" s="24"/>
      <c r="B8" s="7" t="s">
        <v>29</v>
      </c>
      <c r="C8" s="8" t="s">
        <v>18</v>
      </c>
      <c r="D8" s="1"/>
      <c r="E8" s="24"/>
      <c r="F8" s="71"/>
      <c r="G8" s="71"/>
      <c r="H8" s="71"/>
      <c r="I8" s="71"/>
      <c r="J8" s="1"/>
      <c r="K8" s="1"/>
    </row>
    <row r="9" spans="1:11" ht="17" thickBot="1" thickTop="1">
      <c r="A9" s="24"/>
      <c r="B9" s="7" t="s">
        <v>30</v>
      </c>
      <c r="C9" s="9" t="s">
        <v>19</v>
      </c>
      <c r="D9" s="1"/>
      <c r="E9" s="24"/>
      <c r="F9" s="72" t="s">
        <v>110</v>
      </c>
      <c r="G9" s="73"/>
      <c r="H9" s="73"/>
      <c r="I9" s="74"/>
      <c r="J9" s="1"/>
      <c r="K9" s="1"/>
    </row>
    <row r="10" spans="1:11" ht="17" thickBot="1" thickTop="1">
      <c r="A10" s="24"/>
      <c r="B10" s="7" t="s">
        <v>31</v>
      </c>
      <c r="C10" s="9" t="s">
        <v>20</v>
      </c>
      <c r="D10" s="1"/>
      <c r="E10" s="24"/>
      <c r="F10" s="75" t="s">
        <v>120</v>
      </c>
      <c r="G10" s="76"/>
      <c r="H10" s="76"/>
      <c r="I10" s="77"/>
      <c r="J10" s="1"/>
      <c r="K10" s="1"/>
    </row>
    <row r="11" spans="1:11" ht="14" thickTop="1">
      <c r="A11" s="24"/>
      <c r="B11" s="7" t="s">
        <v>32</v>
      </c>
      <c r="C11" s="10" t="s">
        <v>4</v>
      </c>
      <c r="D11" s="1"/>
      <c r="E11" s="24"/>
      <c r="F11" s="24"/>
      <c r="G11" s="24"/>
      <c r="H11" s="24"/>
      <c r="I11" s="24"/>
      <c r="J11" s="1"/>
      <c r="K11" s="1"/>
    </row>
    <row r="12" spans="1:11" ht="12.75">
      <c r="A12" s="24"/>
      <c r="B12" s="11" t="s">
        <v>33</v>
      </c>
      <c r="C12" s="12" t="s">
        <v>5</v>
      </c>
      <c r="D12" s="1"/>
      <c r="E12" s="24"/>
      <c r="F12" s="24"/>
      <c r="G12" s="24"/>
      <c r="H12" s="24"/>
      <c r="I12" s="24"/>
      <c r="J12" s="1"/>
      <c r="K12" s="1"/>
    </row>
    <row r="13" spans="1:11" ht="12.75">
      <c r="A13" s="24"/>
      <c r="B13" s="11" t="s">
        <v>34</v>
      </c>
      <c r="C13" s="12" t="s">
        <v>62</v>
      </c>
      <c r="D13" s="1"/>
      <c r="E13" s="24"/>
      <c r="F13" s="24"/>
      <c r="G13" s="24"/>
      <c r="H13" s="24"/>
      <c r="I13" s="24"/>
      <c r="J13" s="1"/>
      <c r="K13" s="1"/>
    </row>
    <row r="14" spans="1:11" ht="12.75">
      <c r="A14" s="24"/>
      <c r="B14" s="13" t="s">
        <v>118</v>
      </c>
      <c r="C14" s="12" t="s">
        <v>119</v>
      </c>
      <c r="D14" s="1"/>
      <c r="E14" s="24"/>
      <c r="F14" s="24"/>
      <c r="G14" s="24"/>
      <c r="H14" s="24"/>
      <c r="I14" s="24"/>
      <c r="J14" s="1"/>
      <c r="K14" s="1"/>
    </row>
    <row r="15" spans="1:11" ht="12.75">
      <c r="A15" s="24"/>
      <c r="B15" s="11" t="s">
        <v>35</v>
      </c>
      <c r="C15" s="12" t="s">
        <v>6</v>
      </c>
      <c r="D15" s="1"/>
      <c r="E15" s="24"/>
      <c r="F15" s="24"/>
      <c r="G15" s="24"/>
      <c r="H15" s="24"/>
      <c r="I15" s="24"/>
      <c r="J15" s="1"/>
      <c r="K15" s="1"/>
    </row>
    <row r="16" spans="1:11" ht="12.75">
      <c r="A16" s="24"/>
      <c r="B16" s="11" t="s">
        <v>36</v>
      </c>
      <c r="C16" s="12" t="s">
        <v>21</v>
      </c>
      <c r="D16" s="1"/>
      <c r="E16" s="24"/>
      <c r="F16" s="24"/>
      <c r="G16" s="24"/>
      <c r="H16" s="24"/>
      <c r="I16" s="24"/>
      <c r="J16" s="1"/>
      <c r="K16" s="1"/>
    </row>
    <row r="17" spans="1:11" ht="12.75">
      <c r="A17" s="24"/>
      <c r="B17" s="11" t="s">
        <v>37</v>
      </c>
      <c r="C17" s="14" t="s">
        <v>22</v>
      </c>
      <c r="D17" s="1"/>
      <c r="E17" s="24"/>
      <c r="F17" s="24"/>
      <c r="G17" s="24"/>
      <c r="H17" s="24"/>
      <c r="I17" s="24"/>
      <c r="J17" s="1"/>
      <c r="K17" s="1"/>
    </row>
    <row r="18" spans="1:11" ht="15" customHeight="1">
      <c r="A18" s="24"/>
      <c r="B18" s="66" t="s">
        <v>25</v>
      </c>
      <c r="C18" s="67"/>
      <c r="D18" s="1"/>
      <c r="E18" s="24"/>
      <c r="F18" s="24"/>
      <c r="G18" s="24"/>
      <c r="H18" s="24"/>
      <c r="I18" s="24"/>
      <c r="J18" s="1"/>
      <c r="K18" s="1"/>
    </row>
    <row r="19" spans="1:11" ht="12.75">
      <c r="A19" s="24"/>
      <c r="B19" s="11" t="s">
        <v>38</v>
      </c>
      <c r="C19" s="12" t="s">
        <v>23</v>
      </c>
      <c r="D19" s="1"/>
      <c r="E19" s="24"/>
      <c r="F19" s="24"/>
      <c r="G19" s="24"/>
      <c r="H19" s="24"/>
      <c r="I19" s="24"/>
      <c r="J19" s="1"/>
      <c r="K19" s="1"/>
    </row>
    <row r="20" spans="1:11" ht="12.75">
      <c r="A20" s="24"/>
      <c r="B20" s="11" t="s">
        <v>39</v>
      </c>
      <c r="C20" s="12" t="s">
        <v>7</v>
      </c>
      <c r="D20" s="1"/>
      <c r="E20" s="24"/>
      <c r="F20" s="24"/>
      <c r="G20" s="24"/>
      <c r="H20" s="24"/>
      <c r="I20" s="24"/>
      <c r="J20" s="1"/>
      <c r="K20" s="1"/>
    </row>
    <row r="21" spans="1:11" ht="12.75">
      <c r="A21" s="24"/>
      <c r="B21" s="11" t="s">
        <v>40</v>
      </c>
      <c r="C21" s="12" t="s">
        <v>8</v>
      </c>
      <c r="D21" s="1"/>
      <c r="E21" s="24"/>
      <c r="F21" s="24"/>
      <c r="G21" s="24"/>
      <c r="H21" s="24"/>
      <c r="I21" s="24"/>
      <c r="J21" s="1"/>
      <c r="K21" s="1"/>
    </row>
    <row r="22" spans="1:11" ht="12.75">
      <c r="A22" s="24"/>
      <c r="B22" s="11" t="s">
        <v>41</v>
      </c>
      <c r="C22" s="12" t="s">
        <v>14</v>
      </c>
      <c r="D22" s="1"/>
      <c r="E22" s="24"/>
      <c r="F22" s="24"/>
      <c r="G22" s="24"/>
      <c r="H22" s="24"/>
      <c r="I22" s="24"/>
      <c r="J22" s="1"/>
      <c r="K22" s="1"/>
    </row>
    <row r="23" spans="1:11" ht="12.75">
      <c r="A23" s="24"/>
      <c r="B23" s="11" t="s">
        <v>42</v>
      </c>
      <c r="C23" s="12" t="s">
        <v>26</v>
      </c>
      <c r="D23" s="1"/>
      <c r="E23" s="24"/>
      <c r="F23" s="24"/>
      <c r="G23" s="24"/>
      <c r="H23" s="24"/>
      <c r="I23" s="24"/>
      <c r="J23" s="1"/>
      <c r="K23" s="1"/>
    </row>
    <row r="24" spans="1:11" ht="12.75">
      <c r="A24" s="24"/>
      <c r="B24" s="11" t="s">
        <v>43</v>
      </c>
      <c r="C24" s="12" t="s">
        <v>9</v>
      </c>
      <c r="D24" s="1"/>
      <c r="E24" s="24"/>
      <c r="F24" s="24"/>
      <c r="G24" s="24"/>
      <c r="H24" s="24"/>
      <c r="I24" s="24"/>
      <c r="J24" s="1"/>
      <c r="K24" s="1"/>
    </row>
    <row r="25" spans="1:11" ht="12.75">
      <c r="A25" s="24"/>
      <c r="B25" s="11" t="s">
        <v>44</v>
      </c>
      <c r="C25" s="12" t="s">
        <v>45</v>
      </c>
      <c r="D25" s="1"/>
      <c r="E25" s="24"/>
      <c r="F25" s="24"/>
      <c r="G25" s="24"/>
      <c r="H25" s="24"/>
      <c r="I25" s="24"/>
      <c r="J25" s="1"/>
      <c r="K25" s="1"/>
    </row>
    <row r="26" spans="1:11" ht="12.75">
      <c r="A26" s="24"/>
      <c r="B26" s="11" t="s">
        <v>46</v>
      </c>
      <c r="C26" s="12" t="s">
        <v>47</v>
      </c>
      <c r="D26" s="1"/>
      <c r="E26" s="24"/>
      <c r="F26" s="24"/>
      <c r="G26" s="24"/>
      <c r="H26" s="24"/>
      <c r="I26" s="24"/>
      <c r="J26" s="1"/>
      <c r="K26" s="1"/>
    </row>
    <row r="27" spans="1:11" ht="12.75">
      <c r="A27" s="24"/>
      <c r="B27" s="11" t="s">
        <v>48</v>
      </c>
      <c r="C27" s="12" t="s">
        <v>15</v>
      </c>
      <c r="D27" s="1"/>
      <c r="E27" s="24"/>
      <c r="F27" s="24"/>
      <c r="G27" s="24"/>
      <c r="H27" s="24"/>
      <c r="I27" s="24"/>
      <c r="J27" s="1"/>
      <c r="K27" s="1"/>
    </row>
    <row r="28" spans="1:11" ht="12.75">
      <c r="A28" s="24"/>
      <c r="B28" s="11" t="s">
        <v>49</v>
      </c>
      <c r="C28" s="12" t="s">
        <v>16</v>
      </c>
      <c r="D28" s="1"/>
      <c r="E28" s="24"/>
      <c r="F28" s="24"/>
      <c r="G28" s="24"/>
      <c r="H28" s="24"/>
      <c r="I28" s="24"/>
      <c r="J28" s="1"/>
      <c r="K28" s="1"/>
    </row>
    <row r="29" spans="1:11" ht="12.75">
      <c r="A29" s="24"/>
      <c r="B29" s="11" t="s">
        <v>50</v>
      </c>
      <c r="C29" s="12" t="s">
        <v>63</v>
      </c>
      <c r="D29" s="1"/>
      <c r="E29" s="24"/>
      <c r="F29" s="24"/>
      <c r="G29" s="24"/>
      <c r="H29" s="24"/>
      <c r="I29" s="24"/>
      <c r="J29" s="1"/>
      <c r="K29" s="1"/>
    </row>
    <row r="30" spans="1:11" ht="12.75">
      <c r="A30" s="24"/>
      <c r="B30" s="13" t="s">
        <v>51</v>
      </c>
      <c r="C30" s="14" t="s">
        <v>57</v>
      </c>
      <c r="D30" s="1"/>
      <c r="E30" s="24"/>
      <c r="F30" s="24"/>
      <c r="G30" s="24"/>
      <c r="H30" s="24"/>
      <c r="I30" s="24"/>
      <c r="J30" s="1"/>
      <c r="K30" s="1"/>
    </row>
    <row r="31" spans="1:11" ht="12.75">
      <c r="A31" s="24"/>
      <c r="B31" s="13" t="s">
        <v>55</v>
      </c>
      <c r="C31" s="14" t="s">
        <v>58</v>
      </c>
      <c r="D31" s="1"/>
      <c r="E31" s="24"/>
      <c r="F31" s="24"/>
      <c r="G31" s="24"/>
      <c r="H31" s="24"/>
      <c r="I31" s="24"/>
      <c r="J31" s="1"/>
      <c r="K31" s="1"/>
    </row>
    <row r="32" spans="1:11" ht="12.75">
      <c r="A32" s="24"/>
      <c r="B32" s="13" t="s">
        <v>56</v>
      </c>
      <c r="C32" s="12" t="s">
        <v>17</v>
      </c>
      <c r="D32" s="1"/>
      <c r="E32" s="24"/>
      <c r="F32" s="24"/>
      <c r="G32" s="24"/>
      <c r="H32" s="24"/>
      <c r="I32" s="24"/>
      <c r="J32" s="1"/>
      <c r="K32" s="1"/>
    </row>
    <row r="33" spans="1:11" ht="2.25" customHeight="1">
      <c r="A33" s="24"/>
      <c r="B33" s="15"/>
      <c r="C33" s="15"/>
      <c r="D33" s="1"/>
      <c r="E33" s="24"/>
      <c r="F33" s="24"/>
      <c r="G33" s="24"/>
      <c r="H33" s="24"/>
      <c r="I33" s="24"/>
      <c r="J33" s="1"/>
      <c r="K33" s="1"/>
    </row>
    <row r="34" spans="1:11" ht="15" customHeight="1">
      <c r="A34" s="24"/>
      <c r="B34" s="66" t="s">
        <v>52</v>
      </c>
      <c r="C34" s="67"/>
      <c r="D34" s="1"/>
      <c r="E34" s="24"/>
      <c r="F34" s="24"/>
      <c r="G34" s="24"/>
      <c r="H34" s="24"/>
      <c r="I34" s="24"/>
      <c r="J34" s="1"/>
      <c r="K34" s="1"/>
    </row>
    <row r="35" spans="1:11" ht="12.75">
      <c r="A35" s="24"/>
      <c r="B35" s="16" t="s">
        <v>53</v>
      </c>
      <c r="C35" s="12" t="s">
        <v>59</v>
      </c>
      <c r="D35" s="1"/>
      <c r="E35" s="24"/>
      <c r="F35" s="24"/>
      <c r="G35" s="24"/>
      <c r="H35" s="24"/>
      <c r="I35" s="24"/>
      <c r="J35" s="1"/>
      <c r="K35" s="1"/>
    </row>
    <row r="36" spans="1:11" ht="12.75">
      <c r="A36" s="24"/>
      <c r="B36" s="16" t="s">
        <v>61</v>
      </c>
      <c r="C36" s="12" t="s">
        <v>60</v>
      </c>
      <c r="D36" s="1"/>
      <c r="E36" s="24"/>
      <c r="F36" s="24"/>
      <c r="G36" s="24"/>
      <c r="H36" s="24"/>
      <c r="I36" s="24"/>
      <c r="J36" s="1"/>
      <c r="K36" s="1"/>
    </row>
    <row r="37" spans="1:11" ht="12.75">
      <c r="A37" s="24"/>
      <c r="B37" s="16" t="s">
        <v>65</v>
      </c>
      <c r="C37" s="12" t="s">
        <v>66</v>
      </c>
      <c r="D37" s="1"/>
      <c r="E37" s="24"/>
      <c r="F37" s="24"/>
      <c r="G37" s="24"/>
      <c r="H37" s="24"/>
      <c r="I37" s="24"/>
      <c r="J37" s="1"/>
      <c r="K37" s="1"/>
    </row>
    <row r="38" spans="1:11" ht="12.75">
      <c r="A38" s="24"/>
      <c r="B38" s="16" t="s">
        <v>67</v>
      </c>
      <c r="C38" s="12" t="s">
        <v>68</v>
      </c>
      <c r="D38" s="1"/>
      <c r="E38" s="24"/>
      <c r="F38" s="24"/>
      <c r="G38" s="24"/>
      <c r="H38" s="24"/>
      <c r="I38" s="24"/>
      <c r="J38" s="1"/>
      <c r="K38" s="1"/>
    </row>
    <row r="39" spans="1:11" ht="12.75">
      <c r="A39" s="24"/>
      <c r="B39" s="16" t="s">
        <v>69</v>
      </c>
      <c r="C39" s="12" t="s">
        <v>70</v>
      </c>
      <c r="D39" s="1"/>
      <c r="E39" s="24"/>
      <c r="F39" s="24"/>
      <c r="G39" s="24"/>
      <c r="H39" s="24"/>
      <c r="I39" s="24"/>
      <c r="J39" s="1"/>
      <c r="K39" s="1"/>
    </row>
    <row r="40" spans="1:11" ht="15" customHeight="1">
      <c r="A40" s="24"/>
      <c r="B40" s="66" t="s">
        <v>71</v>
      </c>
      <c r="C40" s="67"/>
      <c r="D40" s="1"/>
      <c r="E40" s="24"/>
      <c r="F40" s="24"/>
      <c r="G40" s="24"/>
      <c r="H40" s="24"/>
      <c r="I40" s="24"/>
      <c r="J40" s="1"/>
      <c r="K40" s="1"/>
    </row>
    <row r="41" spans="1:11" ht="12.75">
      <c r="A41" s="24"/>
      <c r="B41" s="16" t="s">
        <v>72</v>
      </c>
      <c r="C41" s="12" t="s">
        <v>73</v>
      </c>
      <c r="D41" s="1"/>
      <c r="E41" s="24"/>
      <c r="F41" s="24"/>
      <c r="G41" s="24"/>
      <c r="H41" s="24"/>
      <c r="I41" s="24"/>
      <c r="J41" s="1"/>
      <c r="K41" s="1"/>
    </row>
    <row r="42" spans="1:11" ht="12.75">
      <c r="A42" s="24"/>
      <c r="B42" s="16" t="s">
        <v>105</v>
      </c>
      <c r="C42" s="12" t="s">
        <v>94</v>
      </c>
      <c r="D42" s="1"/>
      <c r="E42" s="24"/>
      <c r="F42" s="24"/>
      <c r="G42" s="24"/>
      <c r="H42" s="24"/>
      <c r="I42" s="24"/>
      <c r="J42" s="1"/>
      <c r="K42" s="1"/>
    </row>
    <row r="43" spans="1:11" ht="15" customHeight="1">
      <c r="A43" s="24"/>
      <c r="B43" s="66" t="s">
        <v>10</v>
      </c>
      <c r="C43" s="67"/>
      <c r="D43" s="1"/>
      <c r="E43" s="24"/>
      <c r="F43" s="24"/>
      <c r="G43" s="24"/>
      <c r="H43" s="24"/>
      <c r="I43" s="24"/>
      <c r="J43" s="1"/>
      <c r="K43" s="1"/>
    </row>
    <row r="44" spans="1:11" ht="14">
      <c r="A44" s="24"/>
      <c r="B44" s="17" t="s">
        <v>78</v>
      </c>
      <c r="C44" s="18" t="s">
        <v>74</v>
      </c>
      <c r="D44" s="1"/>
      <c r="E44" s="24"/>
      <c r="F44" s="24"/>
      <c r="G44" s="24"/>
      <c r="H44" s="24"/>
      <c r="I44" s="24"/>
      <c r="J44" s="1"/>
      <c r="K44" s="1"/>
    </row>
    <row r="45" spans="1:11" ht="14">
      <c r="A45" s="24"/>
      <c r="B45" s="19" t="s">
        <v>79</v>
      </c>
      <c r="C45" s="18" t="s">
        <v>75</v>
      </c>
      <c r="D45" s="1"/>
      <c r="E45" s="24"/>
      <c r="F45" s="24"/>
      <c r="G45" s="24"/>
      <c r="H45" s="24"/>
      <c r="I45" s="24"/>
      <c r="J45" s="1"/>
      <c r="K45" s="1"/>
    </row>
    <row r="46" spans="1:11" ht="28">
      <c r="A46" s="24"/>
      <c r="B46" s="17" t="s">
        <v>80</v>
      </c>
      <c r="C46" s="18" t="s">
        <v>81</v>
      </c>
      <c r="D46" s="1"/>
      <c r="E46" s="24"/>
      <c r="F46" s="24"/>
      <c r="G46" s="24"/>
      <c r="H46" s="24"/>
      <c r="I46" s="24"/>
      <c r="J46" s="1"/>
      <c r="K46" s="1"/>
    </row>
    <row r="47" spans="1:11" ht="12.75">
      <c r="A47" s="24"/>
      <c r="B47" s="19" t="s">
        <v>82</v>
      </c>
      <c r="C47" s="20" t="s">
        <v>111</v>
      </c>
      <c r="D47" s="1"/>
      <c r="E47" s="24"/>
      <c r="F47" s="24"/>
      <c r="G47" s="24"/>
      <c r="H47" s="24"/>
      <c r="I47" s="24"/>
      <c r="J47" s="1"/>
      <c r="K47" s="1"/>
    </row>
    <row r="48" spans="1:11" ht="12.75">
      <c r="A48" s="24"/>
      <c r="B48" s="19" t="s">
        <v>83</v>
      </c>
      <c r="C48" s="20" t="s">
        <v>76</v>
      </c>
      <c r="D48" s="1"/>
      <c r="E48" s="24"/>
      <c r="F48" s="24"/>
      <c r="G48" s="24"/>
      <c r="H48" s="24"/>
      <c r="I48" s="24"/>
      <c r="J48" s="1"/>
      <c r="K48" s="1"/>
    </row>
    <row r="49" spans="1:11" ht="12.75">
      <c r="A49" s="24"/>
      <c r="B49" s="19" t="s">
        <v>84</v>
      </c>
      <c r="C49" s="20" t="s">
        <v>85</v>
      </c>
      <c r="D49" s="1"/>
      <c r="E49" s="24"/>
      <c r="F49" s="24"/>
      <c r="G49" s="24"/>
      <c r="H49" s="24"/>
      <c r="I49" s="24"/>
      <c r="J49" s="1"/>
      <c r="K49" s="1"/>
    </row>
    <row r="50" spans="1:11" ht="14">
      <c r="A50" s="24"/>
      <c r="B50" s="19" t="s">
        <v>86</v>
      </c>
      <c r="C50" s="18" t="s">
        <v>87</v>
      </c>
      <c r="D50" s="1"/>
      <c r="E50" s="24"/>
      <c r="F50" s="24"/>
      <c r="G50" s="24"/>
      <c r="H50" s="24"/>
      <c r="I50" s="24"/>
      <c r="J50" s="1"/>
      <c r="K50" s="1"/>
    </row>
    <row r="51" spans="1:11" ht="28">
      <c r="A51" s="24"/>
      <c r="B51" s="19" t="s">
        <v>88</v>
      </c>
      <c r="C51" s="18" t="s">
        <v>89</v>
      </c>
      <c r="D51" s="1"/>
      <c r="E51" s="24"/>
      <c r="F51" s="24"/>
      <c r="G51" s="24"/>
      <c r="H51" s="24"/>
      <c r="I51" s="24"/>
      <c r="J51" s="1"/>
      <c r="K51" s="1"/>
    </row>
    <row r="52" spans="1:11" ht="14">
      <c r="A52" s="24"/>
      <c r="B52" s="19" t="s">
        <v>90</v>
      </c>
      <c r="C52" s="18" t="s">
        <v>91</v>
      </c>
      <c r="D52" s="1"/>
      <c r="E52" s="24"/>
      <c r="F52" s="24"/>
      <c r="G52" s="24"/>
      <c r="H52" s="24"/>
      <c r="I52" s="24"/>
      <c r="J52" s="1"/>
      <c r="K52" s="1"/>
    </row>
    <row r="53" spans="1:11" ht="14">
      <c r="A53" s="24"/>
      <c r="B53" s="19" t="s">
        <v>92</v>
      </c>
      <c r="C53" s="18" t="s">
        <v>77</v>
      </c>
      <c r="D53" s="1"/>
      <c r="E53" s="24"/>
      <c r="F53" s="24"/>
      <c r="G53" s="24"/>
      <c r="H53" s="24"/>
      <c r="I53" s="24"/>
      <c r="J53" s="1"/>
      <c r="K53" s="1"/>
    </row>
    <row r="54" spans="1:11" ht="14">
      <c r="A54" s="24"/>
      <c r="B54" s="19" t="s">
        <v>112</v>
      </c>
      <c r="C54" s="21" t="s">
        <v>113</v>
      </c>
      <c r="D54" s="1"/>
      <c r="E54" s="24"/>
      <c r="F54" s="24"/>
      <c r="G54" s="24"/>
      <c r="H54" s="24"/>
      <c r="I54" s="24"/>
      <c r="J54" s="1"/>
      <c r="K54" s="1"/>
    </row>
    <row r="55" spans="1:11" ht="15" customHeight="1">
      <c r="A55" s="24"/>
      <c r="B55" s="64" t="s">
        <v>11</v>
      </c>
      <c r="C55" s="65"/>
      <c r="D55" s="1"/>
      <c r="E55" s="24"/>
      <c r="F55" s="24"/>
      <c r="G55" s="24"/>
      <c r="H55" s="24"/>
      <c r="I55" s="24"/>
      <c r="J55" s="1"/>
      <c r="K55" s="1"/>
    </row>
    <row r="56" spans="1:11" ht="12.75">
      <c r="A56" s="24"/>
      <c r="B56" s="19" t="s">
        <v>95</v>
      </c>
      <c r="C56" s="22" t="s">
        <v>103</v>
      </c>
      <c r="D56" s="4"/>
      <c r="E56" s="24"/>
      <c r="F56" s="24"/>
      <c r="G56" s="24"/>
      <c r="H56" s="24"/>
      <c r="I56" s="24"/>
      <c r="J56" s="1"/>
      <c r="K56" s="1"/>
    </row>
    <row r="57" spans="1:11" ht="12.75">
      <c r="A57" s="24"/>
      <c r="B57" s="19" t="s">
        <v>96</v>
      </c>
      <c r="C57" s="22" t="s">
        <v>104</v>
      </c>
      <c r="D57" s="4"/>
      <c r="E57" s="24"/>
      <c r="F57" s="24"/>
      <c r="G57" s="24"/>
      <c r="H57" s="24"/>
      <c r="I57" s="24"/>
      <c r="J57" s="1"/>
      <c r="K57" s="1"/>
    </row>
    <row r="58" spans="1:11" ht="12.75">
      <c r="A58" s="24"/>
      <c r="B58" s="19" t="s">
        <v>97</v>
      </c>
      <c r="C58" s="23" t="s">
        <v>111</v>
      </c>
      <c r="D58" s="4"/>
      <c r="E58" s="24"/>
      <c r="F58" s="24"/>
      <c r="G58" s="24"/>
      <c r="H58" s="24"/>
      <c r="I58" s="24"/>
      <c r="J58" s="1"/>
      <c r="K58" s="1"/>
    </row>
    <row r="59" spans="1:11" ht="14">
      <c r="A59" s="24"/>
      <c r="B59" s="19" t="s">
        <v>98</v>
      </c>
      <c r="C59" s="18" t="s">
        <v>106</v>
      </c>
      <c r="D59" s="4"/>
      <c r="E59" s="24"/>
      <c r="F59" s="24"/>
      <c r="G59" s="24"/>
      <c r="H59" s="24"/>
      <c r="I59" s="24"/>
      <c r="J59" s="1"/>
      <c r="K59" s="1"/>
    </row>
    <row r="60" spans="1:11" ht="14">
      <c r="A60" s="24"/>
      <c r="B60" s="19" t="s">
        <v>99</v>
      </c>
      <c r="C60" s="18" t="s">
        <v>114</v>
      </c>
      <c r="D60" s="3"/>
      <c r="E60" s="24"/>
      <c r="F60" s="24"/>
      <c r="G60" s="24"/>
      <c r="H60" s="24"/>
      <c r="I60" s="24"/>
      <c r="J60" s="1"/>
      <c r="K60" s="1"/>
    </row>
    <row r="61" spans="1:11" ht="14">
      <c r="A61" s="24"/>
      <c r="B61" s="19" t="s">
        <v>100</v>
      </c>
      <c r="C61" s="18" t="s">
        <v>115</v>
      </c>
      <c r="D61" s="3"/>
      <c r="E61" s="24"/>
      <c r="F61" s="24"/>
      <c r="G61" s="24"/>
      <c r="H61" s="24"/>
      <c r="I61" s="24"/>
      <c r="J61" s="1"/>
      <c r="K61" s="1"/>
    </row>
    <row r="62" spans="1:11" ht="14">
      <c r="A62" s="24"/>
      <c r="B62" s="19" t="s">
        <v>101</v>
      </c>
      <c r="C62" s="18" t="s">
        <v>116</v>
      </c>
      <c r="D62" s="3"/>
      <c r="E62" s="24"/>
      <c r="F62" s="24"/>
      <c r="G62" s="24"/>
      <c r="H62" s="24"/>
      <c r="I62" s="24"/>
      <c r="J62" s="1"/>
      <c r="K62" s="1"/>
    </row>
    <row r="63" spans="1:11" ht="14">
      <c r="A63" s="24"/>
      <c r="B63" s="19" t="s">
        <v>102</v>
      </c>
      <c r="C63" s="18" t="s">
        <v>107</v>
      </c>
      <c r="D63" s="3"/>
      <c r="E63" s="24"/>
      <c r="F63" s="24"/>
      <c r="G63" s="24"/>
      <c r="H63" s="24"/>
      <c r="I63" s="24"/>
      <c r="J63" s="1"/>
      <c r="K63" s="1"/>
    </row>
    <row r="64" spans="1:11" ht="12.75">
      <c r="A64" s="24"/>
      <c r="B64" s="19" t="s">
        <v>108</v>
      </c>
      <c r="C64" s="20" t="s">
        <v>93</v>
      </c>
      <c r="D64" s="3"/>
      <c r="E64" s="24"/>
      <c r="F64" s="24"/>
      <c r="G64" s="24"/>
      <c r="H64" s="24"/>
      <c r="I64" s="24"/>
      <c r="J64" s="1"/>
      <c r="K64" s="1"/>
    </row>
    <row r="65" spans="1:11" ht="12.75">
      <c r="A65" s="24"/>
      <c r="B65" s="24"/>
      <c r="C65" s="24"/>
      <c r="D65" s="24"/>
      <c r="E65" s="24"/>
      <c r="F65" s="24"/>
      <c r="G65" s="24"/>
      <c r="H65" s="24"/>
      <c r="I65" s="24"/>
      <c r="J65" s="1"/>
      <c r="K65" s="1"/>
    </row>
    <row r="66" spans="1:11" ht="12.75">
      <c r="A66" s="24"/>
      <c r="B66" s="24"/>
      <c r="C66" s="24"/>
      <c r="D66" s="24"/>
      <c r="E66" s="24"/>
      <c r="F66" s="24"/>
      <c r="G66" s="24"/>
      <c r="H66" s="24"/>
      <c r="I66" s="24"/>
      <c r="J66" s="1"/>
      <c r="K66" s="1"/>
    </row>
    <row r="67" spans="1:11" ht="12.75">
      <c r="A67" s="24"/>
      <c r="B67" s="24"/>
      <c r="C67" s="24"/>
      <c r="D67" s="24"/>
      <c r="E67" s="24"/>
      <c r="F67" s="24"/>
      <c r="G67" s="24"/>
      <c r="H67" s="24"/>
      <c r="I67" s="24"/>
      <c r="J67" s="1"/>
      <c r="K67" s="1"/>
    </row>
    <row r="68" spans="1:11" ht="12.75">
      <c r="A68" s="24"/>
      <c r="B68" s="24"/>
      <c r="C68" s="24"/>
      <c r="D68" s="24"/>
      <c r="E68" s="24"/>
      <c r="F68" s="24"/>
      <c r="G68" s="24"/>
      <c r="H68" s="24"/>
      <c r="I68" s="24"/>
      <c r="J68" s="1"/>
      <c r="K68" s="1"/>
    </row>
    <row r="69" spans="1:11" ht="12.75">
      <c r="A69" s="24"/>
      <c r="B69" s="24"/>
      <c r="C69" s="24"/>
      <c r="D69" s="24"/>
      <c r="E69" s="24"/>
      <c r="F69" s="24"/>
      <c r="G69" s="24"/>
      <c r="H69" s="24"/>
      <c r="I69" s="24"/>
      <c r="J69" s="1"/>
      <c r="K69" s="1"/>
    </row>
    <row r="70" spans="1:11" ht="12.75">
      <c r="A70" s="24"/>
      <c r="B70" s="24"/>
      <c r="C70" s="24"/>
      <c r="D70" s="24"/>
      <c r="E70" s="24"/>
      <c r="F70" s="24"/>
      <c r="G70" s="24"/>
      <c r="H70" s="24"/>
      <c r="I70" s="24"/>
      <c r="J70" s="1"/>
      <c r="K70" s="1"/>
    </row>
    <row r="71" spans="1:11" ht="12.75">
      <c r="A71" s="24"/>
      <c r="B71" s="24"/>
      <c r="C71" s="24"/>
      <c r="D71" s="24"/>
      <c r="E71" s="24"/>
      <c r="F71" s="24"/>
      <c r="G71" s="24"/>
      <c r="H71" s="24"/>
      <c r="I71" s="24"/>
      <c r="J71" s="1"/>
      <c r="K71" s="1"/>
    </row>
    <row r="72" spans="1:11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1:11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</row>
    <row r="84" spans="1:11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</row>
    <row r="85" spans="1:11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</row>
    <row r="86" spans="1:11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</row>
    <row r="87" spans="1:11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</row>
    <row r="88" spans="1:11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</row>
    <row r="89" spans="1:11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</row>
    <row r="90" spans="1:11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</row>
    <row r="91" spans="1:11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</row>
    <row r="92" spans="1:11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</row>
    <row r="93" spans="1:11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</row>
    <row r="94" spans="1:11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</row>
    <row r="95" spans="1:11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</row>
    <row r="96" spans="1:11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</row>
    <row r="97" spans="1:11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</row>
  </sheetData>
  <sheetProtection password="CE89" sheet="1" objects="1" scenarios="1"/>
  <mergeCells count="12">
    <mergeCell ref="F7:I8"/>
    <mergeCell ref="B3:C3"/>
    <mergeCell ref="F9:I9"/>
    <mergeCell ref="F10:I10"/>
    <mergeCell ref="B1:C1"/>
    <mergeCell ref="B55:C55"/>
    <mergeCell ref="B43:C43"/>
    <mergeCell ref="B18:C18"/>
    <mergeCell ref="B2:C2"/>
    <mergeCell ref="B5:C5"/>
    <mergeCell ref="B34:C34"/>
    <mergeCell ref="B40:C40"/>
  </mergeCells>
  <hyperlinks>
    <hyperlink ref="C6" location="'IG-1'!A8" tooltip="IG-1" display="Plantilla de personal autorizada para el ejercicio fiscal 2012."/>
    <hyperlink ref="C7" location="'IG-2'!A9" tooltip="IG-2" display="Modificaciones realizadas a la plantilla de personal."/>
    <hyperlink ref="C13" location="'IG-8'!A7" tooltip="IG-8" display="Relación del parque vehicular."/>
    <hyperlink ref="C8" location="'IG-3'!A6" tooltip="IG-3" display="Altas de personal, autorizado durante el periodo."/>
    <hyperlink ref="C9" location="'IG-4'!A6" tooltip="IG-4" display="Resumen de integración de recursos por transferencias"/>
    <hyperlink ref="C10" location="'IG-5'!B9" tooltip="IG-5" display="Integración detallada de recursos recibidos por transferencias."/>
    <hyperlink ref="C11" location="'IG-6'!A7" tooltip="IG-6" display="Inventario de bienes muebles."/>
    <hyperlink ref="C12" location="'IG-7'!A7" tooltip="AG-7" display="Inventario de bienes inmuebles."/>
    <hyperlink ref="C15" location="'IG-11'!A7" tooltip="IG-11" display="Inventario de bienes muebles e inmuebles recibidos en comodato."/>
    <hyperlink ref="C16" location="'IG-12'!A7" tooltip="IG-12" display="Inventario de bienes muebles e inmuebles entregados en comodato."/>
    <hyperlink ref="C17" location="'IG-13'!A9" tooltip="IG-13" display="Informe del estado que guardan las demandas o juicios de cualquier índole."/>
    <hyperlink ref="C19" location="'IC-14'!C9" tooltip="IC-14" display="Estado de situación financiera"/>
    <hyperlink ref="C20" location="'IC-15'!C12" tooltip="Información Contable- Formato 15" display="Estado de actividades."/>
    <hyperlink ref="C21" location="'IC-16'!C8" tooltip="Información Contable - Formato 16" display="Estado de variaciones en la hacienda pública/patrimonio."/>
    <hyperlink ref="C22" location="'IC-17'!C11" tooltip="Información Contable - Formato 17" display="Estado de flujos de efectivo"/>
    <hyperlink ref="C23" location="'IC-18'!C10" tooltip="Información Contable - Formato 18" display="Estado analítico del activo."/>
    <hyperlink ref="C24" location="'IC-19'!C8" tooltip="Información Contable - Formato 19" display="Relación de cuentas bancarias que se utilicen."/>
    <hyperlink ref="C25" location="'IC-20'!A8" tooltip="Información Contable - Formato 20" display="Informe de folios de ingresos utilizados"/>
    <hyperlink ref="C26" location="'IC-21'!A9" tooltip="Información Contable - Formato 21" display="Base de datos relativa a los recursos obtenidos"/>
    <hyperlink ref="C27" location="'IC-22'!A10" tooltip="información Contable - Formato 22" display="Antigüedad de saldos de las cuentas y documentos por cobrar."/>
    <hyperlink ref="C28" location="'IC-23'!A10" tooltip="Información Contable - Formato 23" display="Antigüedad de saldos de las cuentas y documentos por pagar."/>
    <hyperlink ref="C29" location="'IC-24'!A11" tooltip="Concentrado de nóminas" display="Consentrado de nóminas de sueldos y salarios, del 1° de enero al cierre del periodo."/>
    <hyperlink ref="B30:C30" location="'IC-25'!A8" tooltip="Bitácora de Gts. de combustible" display="IC-25"/>
    <hyperlink ref="B31:C31" location="'IC-26'!A8" tooltip="Bitácora de Mantto. a vehículos" display="IC-26"/>
    <hyperlink ref="B32:C32" location="'IC-27'!A10" tooltip="Repte. de subsidios y apoyos" display="IC-27"/>
    <hyperlink ref="B35:C35" location="'IP-26'!B10" tooltip="Edo. analítico de ingresos presupuestarios" display="IP-26"/>
    <hyperlink ref="B36:C36" location="'IP-27'!B10" tooltip="Comparativo de ingresos " display="IP-27"/>
    <hyperlink ref="B37:C37" location="'IP-26'!B10" tooltip="Edo. analítico de ingresos presupuestarios" display="IP-26"/>
    <hyperlink ref="C37" location="'IP-28'!B9" tooltip="Edo. analítico del Ppto. de Egresos" display="Estado analítico del presupuesto de egresos."/>
    <hyperlink ref="B38:C38" location="'IP-29'!A10" tooltip="Comparativo de Egresos " display="IP-29"/>
    <hyperlink ref="C38" location="'IP-29'!B10" tooltip="Comparativo de Egresos " display="Comparativo de egresos reales a nivel de detalle contra el presupuesto autorizado."/>
    <hyperlink ref="B39:C39" location="'IP-30'!A10" tooltip="Modificaciones Presupuestales de Egresos" display="IP-30"/>
    <hyperlink ref="B41:C41" location="'ID-31'!A10" tooltip="Reporte analítico de la Deuda Pública" display="ID-31"/>
    <hyperlink ref="C46" location="'OP-3'!A10" tooltip="Aplicación de rendimientos bancarios" display="Relación de obras, trabajos y acciones ejecutadas con rendimientos de inversiones y cuentas productivas"/>
    <hyperlink ref="C53" location="'OP-11'!A1" display="Relación de gastos"/>
    <hyperlink ref="C47" location="'OP-4'!A1" display="Relación de ayudas para obras y acciones"/>
    <hyperlink ref="C48" location="'OP-5'!A6" tooltip="Padrón de proveedores de bienes y servicios" display="Padrón de proveedores de bienes y servicios del ejercicio fiscal 2012"/>
    <hyperlink ref="C51" location="'OP-8'!A1" display="Relación de contratos de obra pública, adquisiciones, arrendamiento y prestación de servicios relacionados con la obra pública"/>
    <hyperlink ref="C44" location="'OP-1'!A8" tooltip="Pgm. de inversion anual en obras y acciones" display="Programa de inversión anual en obras y acciones del ejercicio fiscal 2012"/>
    <hyperlink ref="C45" location="'OP-2'!A1" display="Resumen por programa o rubro de inversión."/>
    <hyperlink ref="C49" location="'OP-6'!A1" display="Relación de convenios y/o acuerdos celebrados con otras instancias de gobierno."/>
    <hyperlink ref="C50" location="'OP-7'!A1" display="Reporte de avance físico-financiero de obras y acciones, al cierre del ejercicio."/>
    <hyperlink ref="C52" location="'OP-10'!A1" display="Programa de ejecución de obra, calendarizado y desagregado en etapas"/>
    <hyperlink ref="B45:C45" location="'OP-2'!A8" tooltip="Resumen por programa o rubro de invesión" display="OP-2"/>
    <hyperlink ref="B47:C47" location="'OP-4'!A7" tooltip="Relación de ayudas para obras y acciones" display="OP-4"/>
    <hyperlink ref="B48:C48" location="'OP-5'!A9" tooltip="Padrón de proveedores de bienes y servicios" display="OP-5"/>
    <hyperlink ref="B49:C49" location="'OP-6'!A7" tooltip="Convenios y/o acuerdos con otras instancias de Gobno." display="OP-6"/>
    <hyperlink ref="B50:C50" location="'OP-7'!A6" tooltip="Repte. de avance físico-financiero al cierre del periodo." display="OP-7"/>
    <hyperlink ref="B51:C51" location="'OP-8'!A9" tooltip="Relación de contratos relacionados con la obra pública." display="OP-8"/>
    <hyperlink ref="B52:C52" location="'OP-09'!A12" tooltip="Pgm. de ejecución de obra calendarizado y desagregado." display="OP-9"/>
    <hyperlink ref="B53:C53" location="'OP-10'!A12" tooltip="Relación de gastos" display="OP-10"/>
    <hyperlink ref="C60" location="'AD- 3'!A1" tooltip=" " display="Apéndice estadístico del Fondo de Aportaciones para la Infraestructura Social Municipal"/>
    <hyperlink ref="C64" location="'AD-8'!A1" tooltip="AD-8" display="Resumen de la situación general en obras y acciones."/>
    <hyperlink ref="B60:C60" location="'ED-5'!A6" tooltip="Apendice Estad. del FISM" display="ED-5"/>
    <hyperlink ref="B56:C56" location="'ED-1'!C10" tooltip="Indicadores de gestión" display="ED-1"/>
    <hyperlink ref="B57:C57" location="'ED-2'!E10" tooltip="Cumplimiento de metas de obra pública" display="ED-2"/>
    <hyperlink ref="B42:C42" location="'ID-32'!G9" tooltip="Apéndice estadístico de la Deuda Pública" display="ID-32"/>
    <hyperlink ref="B58:C58" location="'ED-3'!A5" tooltip="Apéndices estadísticos generales" display="ED-3"/>
    <hyperlink ref="C59" location="'AD-6'!A1" tooltip="AD-6" display="Reporte del programa operativo anual del 1º de enero al 31 de diciembre de 2011."/>
    <hyperlink ref="B59:C59" location="'ED-4'!C4" tooltip="Reporte de avance del POA" display="ED-4"/>
    <hyperlink ref="C61" location="'AD- 4'!A1" tooltip="AD-4" display="Apéndice estadístico del  Fondo de Aportaciones para el Fortalecimiento de los Municipios."/>
    <hyperlink ref="B61:C61" location="'ED-6'!A7" tooltip="Apéndice estadístico del FORTAMUN" display="ED-6"/>
    <hyperlink ref="C63" location="'AD-7'!A1" tooltip="AD-7" display="Integración de las obras por tipo de adjudicación del 1°de enero al 31 de diciembre de 2011."/>
    <hyperlink ref="B63:C63" location="'ED-8'!A5" tooltip="Integración de obras por tipo de adjudicación" display="ED-8"/>
    <hyperlink ref="B64" location="'AD-7'!A5" tooltip="Integración de obras por tipo de adjudicación" display="ED-8"/>
    <hyperlink ref="B64:C64" location="'ED-9'!B3" tooltip="Resumen de la situación general en obras y acciones" display="ED-9"/>
    <hyperlink ref="C54" location="'OP-11'!A1" display="Relación de gastos"/>
    <hyperlink ref="B54:C54" location="'OP-15'!A10" tooltip="Relación de gastos indirectos" display="OP-15"/>
    <hyperlink ref="C62" location="'AD- 4'!A1" tooltip="AD-4" display="Apéndice estadístico del  Fondo de Aportaciones para el Fortalecimiento de los Municipios."/>
    <hyperlink ref="B62:C62" location="'ED-7'!A5" tooltip="ED-7" display="ED-7"/>
    <hyperlink ref="C14" location="'IG-7'!A7" tooltip="AG-7" display="Inventario de bienes inmuebles."/>
    <hyperlink ref="B14:C14" location="'IG-9'!A5" tooltip="Inventario de bienes intangibles" display="IG-9"/>
  </hyperlinks>
  <printOptions/>
  <pageMargins left="0.42" right="0.44" top="0.75" bottom="0.75" header="0.3" footer="0.3"/>
  <pageSetup horizontalDpi="600" verticalDpi="6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BA3849-8B76-4649-9FD9-562CF7735C93}">
  <sheetPr>
    <tabColor rgb="FFFFFF00"/>
    <pageSetUpPr fitToPage="1"/>
  </sheetPr>
  <dimension ref="A6:K86"/>
  <sheetViews>
    <sheetView showGridLines="0" view="pageBreakPreview" zoomScaleSheetLayoutView="100" workbookViewId="0" topLeftCell="A71">
      <selection activeCell="C66" sqref="C66"/>
    </sheetView>
  </sheetViews>
  <sheetFormatPr defaultColWidth="11.57421875" defaultRowHeight="12.75"/>
  <cols>
    <col min="1" max="1" width="4.28125" style="135" customWidth="1"/>
    <col min="2" max="2" width="52.421875" style="135" customWidth="1"/>
    <col min="3" max="3" width="19.140625" style="135" customWidth="1"/>
    <col min="4" max="4" width="15.421875" style="135" customWidth="1"/>
    <col min="5" max="5" width="14.7109375" style="135" customWidth="1"/>
    <col min="6" max="7" width="15.7109375" style="135" customWidth="1"/>
    <col min="8" max="8" width="18.421875" style="135" customWidth="1"/>
    <col min="9" max="9" width="23.140625" style="135" bestFit="1" customWidth="1"/>
    <col min="10" max="256" width="11.421875" style="135" customWidth="1"/>
    <col min="257" max="257" width="4.28125" style="135" customWidth="1"/>
    <col min="258" max="258" width="52.421875" style="135" customWidth="1"/>
    <col min="259" max="259" width="19.140625" style="135" customWidth="1"/>
    <col min="260" max="260" width="15.421875" style="135" customWidth="1"/>
    <col min="261" max="261" width="14.7109375" style="135" customWidth="1"/>
    <col min="262" max="263" width="15.7109375" style="135" customWidth="1"/>
    <col min="264" max="264" width="18.421875" style="135" customWidth="1"/>
    <col min="265" max="265" width="23.140625" style="135" bestFit="1" customWidth="1"/>
    <col min="266" max="512" width="11.421875" style="135" customWidth="1"/>
    <col min="513" max="513" width="4.28125" style="135" customWidth="1"/>
    <col min="514" max="514" width="52.421875" style="135" customWidth="1"/>
    <col min="515" max="515" width="19.140625" style="135" customWidth="1"/>
    <col min="516" max="516" width="15.421875" style="135" customWidth="1"/>
    <col min="517" max="517" width="14.7109375" style="135" customWidth="1"/>
    <col min="518" max="519" width="15.7109375" style="135" customWidth="1"/>
    <col min="520" max="520" width="18.421875" style="135" customWidth="1"/>
    <col min="521" max="521" width="23.140625" style="135" bestFit="1" customWidth="1"/>
    <col min="522" max="768" width="11.421875" style="135" customWidth="1"/>
    <col min="769" max="769" width="4.28125" style="135" customWidth="1"/>
    <col min="770" max="770" width="52.421875" style="135" customWidth="1"/>
    <col min="771" max="771" width="19.140625" style="135" customWidth="1"/>
    <col min="772" max="772" width="15.421875" style="135" customWidth="1"/>
    <col min="773" max="773" width="14.7109375" style="135" customWidth="1"/>
    <col min="774" max="775" width="15.7109375" style="135" customWidth="1"/>
    <col min="776" max="776" width="18.421875" style="135" customWidth="1"/>
    <col min="777" max="777" width="23.140625" style="135" bestFit="1" customWidth="1"/>
    <col min="778" max="1024" width="11.421875" style="135" customWidth="1"/>
    <col min="1025" max="1025" width="4.28125" style="135" customWidth="1"/>
    <col min="1026" max="1026" width="52.421875" style="135" customWidth="1"/>
    <col min="1027" max="1027" width="19.140625" style="135" customWidth="1"/>
    <col min="1028" max="1028" width="15.421875" style="135" customWidth="1"/>
    <col min="1029" max="1029" width="14.7109375" style="135" customWidth="1"/>
    <col min="1030" max="1031" width="15.7109375" style="135" customWidth="1"/>
    <col min="1032" max="1032" width="18.421875" style="135" customWidth="1"/>
    <col min="1033" max="1033" width="23.140625" style="135" bestFit="1" customWidth="1"/>
    <col min="1034" max="1280" width="11.421875" style="135" customWidth="1"/>
    <col min="1281" max="1281" width="4.28125" style="135" customWidth="1"/>
    <col min="1282" max="1282" width="52.421875" style="135" customWidth="1"/>
    <col min="1283" max="1283" width="19.140625" style="135" customWidth="1"/>
    <col min="1284" max="1284" width="15.421875" style="135" customWidth="1"/>
    <col min="1285" max="1285" width="14.7109375" style="135" customWidth="1"/>
    <col min="1286" max="1287" width="15.7109375" style="135" customWidth="1"/>
    <col min="1288" max="1288" width="18.421875" style="135" customWidth="1"/>
    <col min="1289" max="1289" width="23.140625" style="135" bestFit="1" customWidth="1"/>
    <col min="1290" max="1536" width="11.421875" style="135" customWidth="1"/>
    <col min="1537" max="1537" width="4.28125" style="135" customWidth="1"/>
    <col min="1538" max="1538" width="52.421875" style="135" customWidth="1"/>
    <col min="1539" max="1539" width="19.140625" style="135" customWidth="1"/>
    <col min="1540" max="1540" width="15.421875" style="135" customWidth="1"/>
    <col min="1541" max="1541" width="14.7109375" style="135" customWidth="1"/>
    <col min="1542" max="1543" width="15.7109375" style="135" customWidth="1"/>
    <col min="1544" max="1544" width="18.421875" style="135" customWidth="1"/>
    <col min="1545" max="1545" width="23.140625" style="135" bestFit="1" customWidth="1"/>
    <col min="1546" max="1792" width="11.421875" style="135" customWidth="1"/>
    <col min="1793" max="1793" width="4.28125" style="135" customWidth="1"/>
    <col min="1794" max="1794" width="52.421875" style="135" customWidth="1"/>
    <col min="1795" max="1795" width="19.140625" style="135" customWidth="1"/>
    <col min="1796" max="1796" width="15.421875" style="135" customWidth="1"/>
    <col min="1797" max="1797" width="14.7109375" style="135" customWidth="1"/>
    <col min="1798" max="1799" width="15.7109375" style="135" customWidth="1"/>
    <col min="1800" max="1800" width="18.421875" style="135" customWidth="1"/>
    <col min="1801" max="1801" width="23.140625" style="135" bestFit="1" customWidth="1"/>
    <col min="1802" max="2048" width="11.421875" style="135" customWidth="1"/>
    <col min="2049" max="2049" width="4.28125" style="135" customWidth="1"/>
    <col min="2050" max="2050" width="52.421875" style="135" customWidth="1"/>
    <col min="2051" max="2051" width="19.140625" style="135" customWidth="1"/>
    <col min="2052" max="2052" width="15.421875" style="135" customWidth="1"/>
    <col min="2053" max="2053" width="14.7109375" style="135" customWidth="1"/>
    <col min="2054" max="2055" width="15.7109375" style="135" customWidth="1"/>
    <col min="2056" max="2056" width="18.421875" style="135" customWidth="1"/>
    <col min="2057" max="2057" width="23.140625" style="135" bestFit="1" customWidth="1"/>
    <col min="2058" max="2304" width="11.421875" style="135" customWidth="1"/>
    <col min="2305" max="2305" width="4.28125" style="135" customWidth="1"/>
    <col min="2306" max="2306" width="52.421875" style="135" customWidth="1"/>
    <col min="2307" max="2307" width="19.140625" style="135" customWidth="1"/>
    <col min="2308" max="2308" width="15.421875" style="135" customWidth="1"/>
    <col min="2309" max="2309" width="14.7109375" style="135" customWidth="1"/>
    <col min="2310" max="2311" width="15.7109375" style="135" customWidth="1"/>
    <col min="2312" max="2312" width="18.421875" style="135" customWidth="1"/>
    <col min="2313" max="2313" width="23.140625" style="135" bestFit="1" customWidth="1"/>
    <col min="2314" max="2560" width="11.421875" style="135" customWidth="1"/>
    <col min="2561" max="2561" width="4.28125" style="135" customWidth="1"/>
    <col min="2562" max="2562" width="52.421875" style="135" customWidth="1"/>
    <col min="2563" max="2563" width="19.140625" style="135" customWidth="1"/>
    <col min="2564" max="2564" width="15.421875" style="135" customWidth="1"/>
    <col min="2565" max="2565" width="14.7109375" style="135" customWidth="1"/>
    <col min="2566" max="2567" width="15.7109375" style="135" customWidth="1"/>
    <col min="2568" max="2568" width="18.421875" style="135" customWidth="1"/>
    <col min="2569" max="2569" width="23.140625" style="135" bestFit="1" customWidth="1"/>
    <col min="2570" max="2816" width="11.421875" style="135" customWidth="1"/>
    <col min="2817" max="2817" width="4.28125" style="135" customWidth="1"/>
    <col min="2818" max="2818" width="52.421875" style="135" customWidth="1"/>
    <col min="2819" max="2819" width="19.140625" style="135" customWidth="1"/>
    <col min="2820" max="2820" width="15.421875" style="135" customWidth="1"/>
    <col min="2821" max="2821" width="14.7109375" style="135" customWidth="1"/>
    <col min="2822" max="2823" width="15.7109375" style="135" customWidth="1"/>
    <col min="2824" max="2824" width="18.421875" style="135" customWidth="1"/>
    <col min="2825" max="2825" width="23.140625" style="135" bestFit="1" customWidth="1"/>
    <col min="2826" max="3072" width="11.421875" style="135" customWidth="1"/>
    <col min="3073" max="3073" width="4.28125" style="135" customWidth="1"/>
    <col min="3074" max="3074" width="52.421875" style="135" customWidth="1"/>
    <col min="3075" max="3075" width="19.140625" style="135" customWidth="1"/>
    <col min="3076" max="3076" width="15.421875" style="135" customWidth="1"/>
    <col min="3077" max="3077" width="14.7109375" style="135" customWidth="1"/>
    <col min="3078" max="3079" width="15.7109375" style="135" customWidth="1"/>
    <col min="3080" max="3080" width="18.421875" style="135" customWidth="1"/>
    <col min="3081" max="3081" width="23.140625" style="135" bestFit="1" customWidth="1"/>
    <col min="3082" max="3328" width="11.421875" style="135" customWidth="1"/>
    <col min="3329" max="3329" width="4.28125" style="135" customWidth="1"/>
    <col min="3330" max="3330" width="52.421875" style="135" customWidth="1"/>
    <col min="3331" max="3331" width="19.140625" style="135" customWidth="1"/>
    <col min="3332" max="3332" width="15.421875" style="135" customWidth="1"/>
    <col min="3333" max="3333" width="14.7109375" style="135" customWidth="1"/>
    <col min="3334" max="3335" width="15.7109375" style="135" customWidth="1"/>
    <col min="3336" max="3336" width="18.421875" style="135" customWidth="1"/>
    <col min="3337" max="3337" width="23.140625" style="135" bestFit="1" customWidth="1"/>
    <col min="3338" max="3584" width="11.421875" style="135" customWidth="1"/>
    <col min="3585" max="3585" width="4.28125" style="135" customWidth="1"/>
    <col min="3586" max="3586" width="52.421875" style="135" customWidth="1"/>
    <col min="3587" max="3587" width="19.140625" style="135" customWidth="1"/>
    <col min="3588" max="3588" width="15.421875" style="135" customWidth="1"/>
    <col min="3589" max="3589" width="14.7109375" style="135" customWidth="1"/>
    <col min="3590" max="3591" width="15.7109375" style="135" customWidth="1"/>
    <col min="3592" max="3592" width="18.421875" style="135" customWidth="1"/>
    <col min="3593" max="3593" width="23.140625" style="135" bestFit="1" customWidth="1"/>
    <col min="3594" max="3840" width="11.421875" style="135" customWidth="1"/>
    <col min="3841" max="3841" width="4.28125" style="135" customWidth="1"/>
    <col min="3842" max="3842" width="52.421875" style="135" customWidth="1"/>
    <col min="3843" max="3843" width="19.140625" style="135" customWidth="1"/>
    <col min="3844" max="3844" width="15.421875" style="135" customWidth="1"/>
    <col min="3845" max="3845" width="14.7109375" style="135" customWidth="1"/>
    <col min="3846" max="3847" width="15.7109375" style="135" customWidth="1"/>
    <col min="3848" max="3848" width="18.421875" style="135" customWidth="1"/>
    <col min="3849" max="3849" width="23.140625" style="135" bestFit="1" customWidth="1"/>
    <col min="3850" max="4096" width="11.421875" style="135" customWidth="1"/>
    <col min="4097" max="4097" width="4.28125" style="135" customWidth="1"/>
    <col min="4098" max="4098" width="52.421875" style="135" customWidth="1"/>
    <col min="4099" max="4099" width="19.140625" style="135" customWidth="1"/>
    <col min="4100" max="4100" width="15.421875" style="135" customWidth="1"/>
    <col min="4101" max="4101" width="14.7109375" style="135" customWidth="1"/>
    <col min="4102" max="4103" width="15.7109375" style="135" customWidth="1"/>
    <col min="4104" max="4104" width="18.421875" style="135" customWidth="1"/>
    <col min="4105" max="4105" width="23.140625" style="135" bestFit="1" customWidth="1"/>
    <col min="4106" max="4352" width="11.421875" style="135" customWidth="1"/>
    <col min="4353" max="4353" width="4.28125" style="135" customWidth="1"/>
    <col min="4354" max="4354" width="52.421875" style="135" customWidth="1"/>
    <col min="4355" max="4355" width="19.140625" style="135" customWidth="1"/>
    <col min="4356" max="4356" width="15.421875" style="135" customWidth="1"/>
    <col min="4357" max="4357" width="14.7109375" style="135" customWidth="1"/>
    <col min="4358" max="4359" width="15.7109375" style="135" customWidth="1"/>
    <col min="4360" max="4360" width="18.421875" style="135" customWidth="1"/>
    <col min="4361" max="4361" width="23.140625" style="135" bestFit="1" customWidth="1"/>
    <col min="4362" max="4608" width="11.421875" style="135" customWidth="1"/>
    <col min="4609" max="4609" width="4.28125" style="135" customWidth="1"/>
    <col min="4610" max="4610" width="52.421875" style="135" customWidth="1"/>
    <col min="4611" max="4611" width="19.140625" style="135" customWidth="1"/>
    <col min="4612" max="4612" width="15.421875" style="135" customWidth="1"/>
    <col min="4613" max="4613" width="14.7109375" style="135" customWidth="1"/>
    <col min="4614" max="4615" width="15.7109375" style="135" customWidth="1"/>
    <col min="4616" max="4616" width="18.421875" style="135" customWidth="1"/>
    <col min="4617" max="4617" width="23.140625" style="135" bestFit="1" customWidth="1"/>
    <col min="4618" max="4864" width="11.421875" style="135" customWidth="1"/>
    <col min="4865" max="4865" width="4.28125" style="135" customWidth="1"/>
    <col min="4866" max="4866" width="52.421875" style="135" customWidth="1"/>
    <col min="4867" max="4867" width="19.140625" style="135" customWidth="1"/>
    <col min="4868" max="4868" width="15.421875" style="135" customWidth="1"/>
    <col min="4869" max="4869" width="14.7109375" style="135" customWidth="1"/>
    <col min="4870" max="4871" width="15.7109375" style="135" customWidth="1"/>
    <col min="4872" max="4872" width="18.421875" style="135" customWidth="1"/>
    <col min="4873" max="4873" width="23.140625" style="135" bestFit="1" customWidth="1"/>
    <col min="4874" max="5120" width="11.421875" style="135" customWidth="1"/>
    <col min="5121" max="5121" width="4.28125" style="135" customWidth="1"/>
    <col min="5122" max="5122" width="52.421875" style="135" customWidth="1"/>
    <col min="5123" max="5123" width="19.140625" style="135" customWidth="1"/>
    <col min="5124" max="5124" width="15.421875" style="135" customWidth="1"/>
    <col min="5125" max="5125" width="14.7109375" style="135" customWidth="1"/>
    <col min="5126" max="5127" width="15.7109375" style="135" customWidth="1"/>
    <col min="5128" max="5128" width="18.421875" style="135" customWidth="1"/>
    <col min="5129" max="5129" width="23.140625" style="135" bestFit="1" customWidth="1"/>
    <col min="5130" max="5376" width="11.421875" style="135" customWidth="1"/>
    <col min="5377" max="5377" width="4.28125" style="135" customWidth="1"/>
    <col min="5378" max="5378" width="52.421875" style="135" customWidth="1"/>
    <col min="5379" max="5379" width="19.140625" style="135" customWidth="1"/>
    <col min="5380" max="5380" width="15.421875" style="135" customWidth="1"/>
    <col min="5381" max="5381" width="14.7109375" style="135" customWidth="1"/>
    <col min="5382" max="5383" width="15.7109375" style="135" customWidth="1"/>
    <col min="5384" max="5384" width="18.421875" style="135" customWidth="1"/>
    <col min="5385" max="5385" width="23.140625" style="135" bestFit="1" customWidth="1"/>
    <col min="5386" max="5632" width="11.421875" style="135" customWidth="1"/>
    <col min="5633" max="5633" width="4.28125" style="135" customWidth="1"/>
    <col min="5634" max="5634" width="52.421875" style="135" customWidth="1"/>
    <col min="5635" max="5635" width="19.140625" style="135" customWidth="1"/>
    <col min="5636" max="5636" width="15.421875" style="135" customWidth="1"/>
    <col min="5637" max="5637" width="14.7109375" style="135" customWidth="1"/>
    <col min="5638" max="5639" width="15.7109375" style="135" customWidth="1"/>
    <col min="5640" max="5640" width="18.421875" style="135" customWidth="1"/>
    <col min="5641" max="5641" width="23.140625" style="135" bestFit="1" customWidth="1"/>
    <col min="5642" max="5888" width="11.421875" style="135" customWidth="1"/>
    <col min="5889" max="5889" width="4.28125" style="135" customWidth="1"/>
    <col min="5890" max="5890" width="52.421875" style="135" customWidth="1"/>
    <col min="5891" max="5891" width="19.140625" style="135" customWidth="1"/>
    <col min="5892" max="5892" width="15.421875" style="135" customWidth="1"/>
    <col min="5893" max="5893" width="14.7109375" style="135" customWidth="1"/>
    <col min="5894" max="5895" width="15.7109375" style="135" customWidth="1"/>
    <col min="5896" max="5896" width="18.421875" style="135" customWidth="1"/>
    <col min="5897" max="5897" width="23.140625" style="135" bestFit="1" customWidth="1"/>
    <col min="5898" max="6144" width="11.421875" style="135" customWidth="1"/>
    <col min="6145" max="6145" width="4.28125" style="135" customWidth="1"/>
    <col min="6146" max="6146" width="52.421875" style="135" customWidth="1"/>
    <col min="6147" max="6147" width="19.140625" style="135" customWidth="1"/>
    <col min="6148" max="6148" width="15.421875" style="135" customWidth="1"/>
    <col min="6149" max="6149" width="14.7109375" style="135" customWidth="1"/>
    <col min="6150" max="6151" width="15.7109375" style="135" customWidth="1"/>
    <col min="6152" max="6152" width="18.421875" style="135" customWidth="1"/>
    <col min="6153" max="6153" width="23.140625" style="135" bestFit="1" customWidth="1"/>
    <col min="6154" max="6400" width="11.421875" style="135" customWidth="1"/>
    <col min="6401" max="6401" width="4.28125" style="135" customWidth="1"/>
    <col min="6402" max="6402" width="52.421875" style="135" customWidth="1"/>
    <col min="6403" max="6403" width="19.140625" style="135" customWidth="1"/>
    <col min="6404" max="6404" width="15.421875" style="135" customWidth="1"/>
    <col min="6405" max="6405" width="14.7109375" style="135" customWidth="1"/>
    <col min="6406" max="6407" width="15.7109375" style="135" customWidth="1"/>
    <col min="6408" max="6408" width="18.421875" style="135" customWidth="1"/>
    <col min="6409" max="6409" width="23.140625" style="135" bestFit="1" customWidth="1"/>
    <col min="6410" max="6656" width="11.421875" style="135" customWidth="1"/>
    <col min="6657" max="6657" width="4.28125" style="135" customWidth="1"/>
    <col min="6658" max="6658" width="52.421875" style="135" customWidth="1"/>
    <col min="6659" max="6659" width="19.140625" style="135" customWidth="1"/>
    <col min="6660" max="6660" width="15.421875" style="135" customWidth="1"/>
    <col min="6661" max="6661" width="14.7109375" style="135" customWidth="1"/>
    <col min="6662" max="6663" width="15.7109375" style="135" customWidth="1"/>
    <col min="6664" max="6664" width="18.421875" style="135" customWidth="1"/>
    <col min="6665" max="6665" width="23.140625" style="135" bestFit="1" customWidth="1"/>
    <col min="6666" max="6912" width="11.421875" style="135" customWidth="1"/>
    <col min="6913" max="6913" width="4.28125" style="135" customWidth="1"/>
    <col min="6914" max="6914" width="52.421875" style="135" customWidth="1"/>
    <col min="6915" max="6915" width="19.140625" style="135" customWidth="1"/>
    <col min="6916" max="6916" width="15.421875" style="135" customWidth="1"/>
    <col min="6917" max="6917" width="14.7109375" style="135" customWidth="1"/>
    <col min="6918" max="6919" width="15.7109375" style="135" customWidth="1"/>
    <col min="6920" max="6920" width="18.421875" style="135" customWidth="1"/>
    <col min="6921" max="6921" width="23.140625" style="135" bestFit="1" customWidth="1"/>
    <col min="6922" max="7168" width="11.421875" style="135" customWidth="1"/>
    <col min="7169" max="7169" width="4.28125" style="135" customWidth="1"/>
    <col min="7170" max="7170" width="52.421875" style="135" customWidth="1"/>
    <col min="7171" max="7171" width="19.140625" style="135" customWidth="1"/>
    <col min="7172" max="7172" width="15.421875" style="135" customWidth="1"/>
    <col min="7173" max="7173" width="14.7109375" style="135" customWidth="1"/>
    <col min="7174" max="7175" width="15.7109375" style="135" customWidth="1"/>
    <col min="7176" max="7176" width="18.421875" style="135" customWidth="1"/>
    <col min="7177" max="7177" width="23.140625" style="135" bestFit="1" customWidth="1"/>
    <col min="7178" max="7424" width="11.421875" style="135" customWidth="1"/>
    <col min="7425" max="7425" width="4.28125" style="135" customWidth="1"/>
    <col min="7426" max="7426" width="52.421875" style="135" customWidth="1"/>
    <col min="7427" max="7427" width="19.140625" style="135" customWidth="1"/>
    <col min="7428" max="7428" width="15.421875" style="135" customWidth="1"/>
    <col min="7429" max="7429" width="14.7109375" style="135" customWidth="1"/>
    <col min="7430" max="7431" width="15.7109375" style="135" customWidth="1"/>
    <col min="7432" max="7432" width="18.421875" style="135" customWidth="1"/>
    <col min="7433" max="7433" width="23.140625" style="135" bestFit="1" customWidth="1"/>
    <col min="7434" max="7680" width="11.421875" style="135" customWidth="1"/>
    <col min="7681" max="7681" width="4.28125" style="135" customWidth="1"/>
    <col min="7682" max="7682" width="52.421875" style="135" customWidth="1"/>
    <col min="7683" max="7683" width="19.140625" style="135" customWidth="1"/>
    <col min="7684" max="7684" width="15.421875" style="135" customWidth="1"/>
    <col min="7685" max="7685" width="14.7109375" style="135" customWidth="1"/>
    <col min="7686" max="7687" width="15.7109375" style="135" customWidth="1"/>
    <col min="7688" max="7688" width="18.421875" style="135" customWidth="1"/>
    <col min="7689" max="7689" width="23.140625" style="135" bestFit="1" customWidth="1"/>
    <col min="7690" max="7936" width="11.421875" style="135" customWidth="1"/>
    <col min="7937" max="7937" width="4.28125" style="135" customWidth="1"/>
    <col min="7938" max="7938" width="52.421875" style="135" customWidth="1"/>
    <col min="7939" max="7939" width="19.140625" style="135" customWidth="1"/>
    <col min="7940" max="7940" width="15.421875" style="135" customWidth="1"/>
    <col min="7941" max="7941" width="14.7109375" style="135" customWidth="1"/>
    <col min="7942" max="7943" width="15.7109375" style="135" customWidth="1"/>
    <col min="7944" max="7944" width="18.421875" style="135" customWidth="1"/>
    <col min="7945" max="7945" width="23.140625" style="135" bestFit="1" customWidth="1"/>
    <col min="7946" max="8192" width="11.421875" style="135" customWidth="1"/>
    <col min="8193" max="8193" width="4.28125" style="135" customWidth="1"/>
    <col min="8194" max="8194" width="52.421875" style="135" customWidth="1"/>
    <col min="8195" max="8195" width="19.140625" style="135" customWidth="1"/>
    <col min="8196" max="8196" width="15.421875" style="135" customWidth="1"/>
    <col min="8197" max="8197" width="14.7109375" style="135" customWidth="1"/>
    <col min="8198" max="8199" width="15.7109375" style="135" customWidth="1"/>
    <col min="8200" max="8200" width="18.421875" style="135" customWidth="1"/>
    <col min="8201" max="8201" width="23.140625" style="135" bestFit="1" customWidth="1"/>
    <col min="8202" max="8448" width="11.421875" style="135" customWidth="1"/>
    <col min="8449" max="8449" width="4.28125" style="135" customWidth="1"/>
    <col min="8450" max="8450" width="52.421875" style="135" customWidth="1"/>
    <col min="8451" max="8451" width="19.140625" style="135" customWidth="1"/>
    <col min="8452" max="8452" width="15.421875" style="135" customWidth="1"/>
    <col min="8453" max="8453" width="14.7109375" style="135" customWidth="1"/>
    <col min="8454" max="8455" width="15.7109375" style="135" customWidth="1"/>
    <col min="8456" max="8456" width="18.421875" style="135" customWidth="1"/>
    <col min="8457" max="8457" width="23.140625" style="135" bestFit="1" customWidth="1"/>
    <col min="8458" max="8704" width="11.421875" style="135" customWidth="1"/>
    <col min="8705" max="8705" width="4.28125" style="135" customWidth="1"/>
    <col min="8706" max="8706" width="52.421875" style="135" customWidth="1"/>
    <col min="8707" max="8707" width="19.140625" style="135" customWidth="1"/>
    <col min="8708" max="8708" width="15.421875" style="135" customWidth="1"/>
    <col min="8709" max="8709" width="14.7109375" style="135" customWidth="1"/>
    <col min="8710" max="8711" width="15.7109375" style="135" customWidth="1"/>
    <col min="8712" max="8712" width="18.421875" style="135" customWidth="1"/>
    <col min="8713" max="8713" width="23.140625" style="135" bestFit="1" customWidth="1"/>
    <col min="8714" max="8960" width="11.421875" style="135" customWidth="1"/>
    <col min="8961" max="8961" width="4.28125" style="135" customWidth="1"/>
    <col min="8962" max="8962" width="52.421875" style="135" customWidth="1"/>
    <col min="8963" max="8963" width="19.140625" style="135" customWidth="1"/>
    <col min="8964" max="8964" width="15.421875" style="135" customWidth="1"/>
    <col min="8965" max="8965" width="14.7109375" style="135" customWidth="1"/>
    <col min="8966" max="8967" width="15.7109375" style="135" customWidth="1"/>
    <col min="8968" max="8968" width="18.421875" style="135" customWidth="1"/>
    <col min="8969" max="8969" width="23.140625" style="135" bestFit="1" customWidth="1"/>
    <col min="8970" max="9216" width="11.421875" style="135" customWidth="1"/>
    <col min="9217" max="9217" width="4.28125" style="135" customWidth="1"/>
    <col min="9218" max="9218" width="52.421875" style="135" customWidth="1"/>
    <col min="9219" max="9219" width="19.140625" style="135" customWidth="1"/>
    <col min="9220" max="9220" width="15.421875" style="135" customWidth="1"/>
    <col min="9221" max="9221" width="14.7109375" style="135" customWidth="1"/>
    <col min="9222" max="9223" width="15.7109375" style="135" customWidth="1"/>
    <col min="9224" max="9224" width="18.421875" style="135" customWidth="1"/>
    <col min="9225" max="9225" width="23.140625" style="135" bestFit="1" customWidth="1"/>
    <col min="9226" max="9472" width="11.421875" style="135" customWidth="1"/>
    <col min="9473" max="9473" width="4.28125" style="135" customWidth="1"/>
    <col min="9474" max="9474" width="52.421875" style="135" customWidth="1"/>
    <col min="9475" max="9475" width="19.140625" style="135" customWidth="1"/>
    <col min="9476" max="9476" width="15.421875" style="135" customWidth="1"/>
    <col min="9477" max="9477" width="14.7109375" style="135" customWidth="1"/>
    <col min="9478" max="9479" width="15.7109375" style="135" customWidth="1"/>
    <col min="9480" max="9480" width="18.421875" style="135" customWidth="1"/>
    <col min="9481" max="9481" width="23.140625" style="135" bestFit="1" customWidth="1"/>
    <col min="9482" max="9728" width="11.421875" style="135" customWidth="1"/>
    <col min="9729" max="9729" width="4.28125" style="135" customWidth="1"/>
    <col min="9730" max="9730" width="52.421875" style="135" customWidth="1"/>
    <col min="9731" max="9731" width="19.140625" style="135" customWidth="1"/>
    <col min="9732" max="9732" width="15.421875" style="135" customWidth="1"/>
    <col min="9733" max="9733" width="14.7109375" style="135" customWidth="1"/>
    <col min="9734" max="9735" width="15.7109375" style="135" customWidth="1"/>
    <col min="9736" max="9736" width="18.421875" style="135" customWidth="1"/>
    <col min="9737" max="9737" width="23.140625" style="135" bestFit="1" customWidth="1"/>
    <col min="9738" max="9984" width="11.421875" style="135" customWidth="1"/>
    <col min="9985" max="9985" width="4.28125" style="135" customWidth="1"/>
    <col min="9986" max="9986" width="52.421875" style="135" customWidth="1"/>
    <col min="9987" max="9987" width="19.140625" style="135" customWidth="1"/>
    <col min="9988" max="9988" width="15.421875" style="135" customWidth="1"/>
    <col min="9989" max="9989" width="14.7109375" style="135" customWidth="1"/>
    <col min="9990" max="9991" width="15.7109375" style="135" customWidth="1"/>
    <col min="9992" max="9992" width="18.421875" style="135" customWidth="1"/>
    <col min="9993" max="9993" width="23.140625" style="135" bestFit="1" customWidth="1"/>
    <col min="9994" max="10240" width="11.421875" style="135" customWidth="1"/>
    <col min="10241" max="10241" width="4.28125" style="135" customWidth="1"/>
    <col min="10242" max="10242" width="52.421875" style="135" customWidth="1"/>
    <col min="10243" max="10243" width="19.140625" style="135" customWidth="1"/>
    <col min="10244" max="10244" width="15.421875" style="135" customWidth="1"/>
    <col min="10245" max="10245" width="14.7109375" style="135" customWidth="1"/>
    <col min="10246" max="10247" width="15.7109375" style="135" customWidth="1"/>
    <col min="10248" max="10248" width="18.421875" style="135" customWidth="1"/>
    <col min="10249" max="10249" width="23.140625" style="135" bestFit="1" customWidth="1"/>
    <col min="10250" max="10496" width="11.421875" style="135" customWidth="1"/>
    <col min="10497" max="10497" width="4.28125" style="135" customWidth="1"/>
    <col min="10498" max="10498" width="52.421875" style="135" customWidth="1"/>
    <col min="10499" max="10499" width="19.140625" style="135" customWidth="1"/>
    <col min="10500" max="10500" width="15.421875" style="135" customWidth="1"/>
    <col min="10501" max="10501" width="14.7109375" style="135" customWidth="1"/>
    <col min="10502" max="10503" width="15.7109375" style="135" customWidth="1"/>
    <col min="10504" max="10504" width="18.421875" style="135" customWidth="1"/>
    <col min="10505" max="10505" width="23.140625" style="135" bestFit="1" customWidth="1"/>
    <col min="10506" max="10752" width="11.421875" style="135" customWidth="1"/>
    <col min="10753" max="10753" width="4.28125" style="135" customWidth="1"/>
    <col min="10754" max="10754" width="52.421875" style="135" customWidth="1"/>
    <col min="10755" max="10755" width="19.140625" style="135" customWidth="1"/>
    <col min="10756" max="10756" width="15.421875" style="135" customWidth="1"/>
    <col min="10757" max="10757" width="14.7109375" style="135" customWidth="1"/>
    <col min="10758" max="10759" width="15.7109375" style="135" customWidth="1"/>
    <col min="10760" max="10760" width="18.421875" style="135" customWidth="1"/>
    <col min="10761" max="10761" width="23.140625" style="135" bestFit="1" customWidth="1"/>
    <col min="10762" max="11008" width="11.421875" style="135" customWidth="1"/>
    <col min="11009" max="11009" width="4.28125" style="135" customWidth="1"/>
    <col min="11010" max="11010" width="52.421875" style="135" customWidth="1"/>
    <col min="11011" max="11011" width="19.140625" style="135" customWidth="1"/>
    <col min="11012" max="11012" width="15.421875" style="135" customWidth="1"/>
    <col min="11013" max="11013" width="14.7109375" style="135" customWidth="1"/>
    <col min="11014" max="11015" width="15.7109375" style="135" customWidth="1"/>
    <col min="11016" max="11016" width="18.421875" style="135" customWidth="1"/>
    <col min="11017" max="11017" width="23.140625" style="135" bestFit="1" customWidth="1"/>
    <col min="11018" max="11264" width="11.421875" style="135" customWidth="1"/>
    <col min="11265" max="11265" width="4.28125" style="135" customWidth="1"/>
    <col min="11266" max="11266" width="52.421875" style="135" customWidth="1"/>
    <col min="11267" max="11267" width="19.140625" style="135" customWidth="1"/>
    <col min="11268" max="11268" width="15.421875" style="135" customWidth="1"/>
    <col min="11269" max="11269" width="14.7109375" style="135" customWidth="1"/>
    <col min="11270" max="11271" width="15.7109375" style="135" customWidth="1"/>
    <col min="11272" max="11272" width="18.421875" style="135" customWidth="1"/>
    <col min="11273" max="11273" width="23.140625" style="135" bestFit="1" customWidth="1"/>
    <col min="11274" max="11520" width="11.421875" style="135" customWidth="1"/>
    <col min="11521" max="11521" width="4.28125" style="135" customWidth="1"/>
    <col min="11522" max="11522" width="52.421875" style="135" customWidth="1"/>
    <col min="11523" max="11523" width="19.140625" style="135" customWidth="1"/>
    <col min="11524" max="11524" width="15.421875" style="135" customWidth="1"/>
    <col min="11525" max="11525" width="14.7109375" style="135" customWidth="1"/>
    <col min="11526" max="11527" width="15.7109375" style="135" customWidth="1"/>
    <col min="11528" max="11528" width="18.421875" style="135" customWidth="1"/>
    <col min="11529" max="11529" width="23.140625" style="135" bestFit="1" customWidth="1"/>
    <col min="11530" max="11776" width="11.421875" style="135" customWidth="1"/>
    <col min="11777" max="11777" width="4.28125" style="135" customWidth="1"/>
    <col min="11778" max="11778" width="52.421875" style="135" customWidth="1"/>
    <col min="11779" max="11779" width="19.140625" style="135" customWidth="1"/>
    <col min="11780" max="11780" width="15.421875" style="135" customWidth="1"/>
    <col min="11781" max="11781" width="14.7109375" style="135" customWidth="1"/>
    <col min="11782" max="11783" width="15.7109375" style="135" customWidth="1"/>
    <col min="11784" max="11784" width="18.421875" style="135" customWidth="1"/>
    <col min="11785" max="11785" width="23.140625" style="135" bestFit="1" customWidth="1"/>
    <col min="11786" max="12032" width="11.421875" style="135" customWidth="1"/>
    <col min="12033" max="12033" width="4.28125" style="135" customWidth="1"/>
    <col min="12034" max="12034" width="52.421875" style="135" customWidth="1"/>
    <col min="12035" max="12035" width="19.140625" style="135" customWidth="1"/>
    <col min="12036" max="12036" width="15.421875" style="135" customWidth="1"/>
    <col min="12037" max="12037" width="14.7109375" style="135" customWidth="1"/>
    <col min="12038" max="12039" width="15.7109375" style="135" customWidth="1"/>
    <col min="12040" max="12040" width="18.421875" style="135" customWidth="1"/>
    <col min="12041" max="12041" width="23.140625" style="135" bestFit="1" customWidth="1"/>
    <col min="12042" max="12288" width="11.421875" style="135" customWidth="1"/>
    <col min="12289" max="12289" width="4.28125" style="135" customWidth="1"/>
    <col min="12290" max="12290" width="52.421875" style="135" customWidth="1"/>
    <col min="12291" max="12291" width="19.140625" style="135" customWidth="1"/>
    <col min="12292" max="12292" width="15.421875" style="135" customWidth="1"/>
    <col min="12293" max="12293" width="14.7109375" style="135" customWidth="1"/>
    <col min="12294" max="12295" width="15.7109375" style="135" customWidth="1"/>
    <col min="12296" max="12296" width="18.421875" style="135" customWidth="1"/>
    <col min="12297" max="12297" width="23.140625" style="135" bestFit="1" customWidth="1"/>
    <col min="12298" max="12544" width="11.421875" style="135" customWidth="1"/>
    <col min="12545" max="12545" width="4.28125" style="135" customWidth="1"/>
    <col min="12546" max="12546" width="52.421875" style="135" customWidth="1"/>
    <col min="12547" max="12547" width="19.140625" style="135" customWidth="1"/>
    <col min="12548" max="12548" width="15.421875" style="135" customWidth="1"/>
    <col min="12549" max="12549" width="14.7109375" style="135" customWidth="1"/>
    <col min="12550" max="12551" width="15.7109375" style="135" customWidth="1"/>
    <col min="12552" max="12552" width="18.421875" style="135" customWidth="1"/>
    <col min="12553" max="12553" width="23.140625" style="135" bestFit="1" customWidth="1"/>
    <col min="12554" max="12800" width="11.421875" style="135" customWidth="1"/>
    <col min="12801" max="12801" width="4.28125" style="135" customWidth="1"/>
    <col min="12802" max="12802" width="52.421875" style="135" customWidth="1"/>
    <col min="12803" max="12803" width="19.140625" style="135" customWidth="1"/>
    <col min="12804" max="12804" width="15.421875" style="135" customWidth="1"/>
    <col min="12805" max="12805" width="14.7109375" style="135" customWidth="1"/>
    <col min="12806" max="12807" width="15.7109375" style="135" customWidth="1"/>
    <col min="12808" max="12808" width="18.421875" style="135" customWidth="1"/>
    <col min="12809" max="12809" width="23.140625" style="135" bestFit="1" customWidth="1"/>
    <col min="12810" max="13056" width="11.421875" style="135" customWidth="1"/>
    <col min="13057" max="13057" width="4.28125" style="135" customWidth="1"/>
    <col min="13058" max="13058" width="52.421875" style="135" customWidth="1"/>
    <col min="13059" max="13059" width="19.140625" style="135" customWidth="1"/>
    <col min="13060" max="13060" width="15.421875" style="135" customWidth="1"/>
    <col min="13061" max="13061" width="14.7109375" style="135" customWidth="1"/>
    <col min="13062" max="13063" width="15.7109375" style="135" customWidth="1"/>
    <col min="13064" max="13064" width="18.421875" style="135" customWidth="1"/>
    <col min="13065" max="13065" width="23.140625" style="135" bestFit="1" customWidth="1"/>
    <col min="13066" max="13312" width="11.421875" style="135" customWidth="1"/>
    <col min="13313" max="13313" width="4.28125" style="135" customWidth="1"/>
    <col min="13314" max="13314" width="52.421875" style="135" customWidth="1"/>
    <col min="13315" max="13315" width="19.140625" style="135" customWidth="1"/>
    <col min="13316" max="13316" width="15.421875" style="135" customWidth="1"/>
    <col min="13317" max="13317" width="14.7109375" style="135" customWidth="1"/>
    <col min="13318" max="13319" width="15.7109375" style="135" customWidth="1"/>
    <col min="13320" max="13320" width="18.421875" style="135" customWidth="1"/>
    <col min="13321" max="13321" width="23.140625" style="135" bestFit="1" customWidth="1"/>
    <col min="13322" max="13568" width="11.421875" style="135" customWidth="1"/>
    <col min="13569" max="13569" width="4.28125" style="135" customWidth="1"/>
    <col min="13570" max="13570" width="52.421875" style="135" customWidth="1"/>
    <col min="13571" max="13571" width="19.140625" style="135" customWidth="1"/>
    <col min="13572" max="13572" width="15.421875" style="135" customWidth="1"/>
    <col min="13573" max="13573" width="14.7109375" style="135" customWidth="1"/>
    <col min="13574" max="13575" width="15.7109375" style="135" customWidth="1"/>
    <col min="13576" max="13576" width="18.421875" style="135" customWidth="1"/>
    <col min="13577" max="13577" width="23.140625" style="135" bestFit="1" customWidth="1"/>
    <col min="13578" max="13824" width="11.421875" style="135" customWidth="1"/>
    <col min="13825" max="13825" width="4.28125" style="135" customWidth="1"/>
    <col min="13826" max="13826" width="52.421875" style="135" customWidth="1"/>
    <col min="13827" max="13827" width="19.140625" style="135" customWidth="1"/>
    <col min="13828" max="13828" width="15.421875" style="135" customWidth="1"/>
    <col min="13829" max="13829" width="14.7109375" style="135" customWidth="1"/>
    <col min="13830" max="13831" width="15.7109375" style="135" customWidth="1"/>
    <col min="13832" max="13832" width="18.421875" style="135" customWidth="1"/>
    <col min="13833" max="13833" width="23.140625" style="135" bestFit="1" customWidth="1"/>
    <col min="13834" max="14080" width="11.421875" style="135" customWidth="1"/>
    <col min="14081" max="14081" width="4.28125" style="135" customWidth="1"/>
    <col min="14082" max="14082" width="52.421875" style="135" customWidth="1"/>
    <col min="14083" max="14083" width="19.140625" style="135" customWidth="1"/>
    <col min="14084" max="14084" width="15.421875" style="135" customWidth="1"/>
    <col min="14085" max="14085" width="14.7109375" style="135" customWidth="1"/>
    <col min="14086" max="14087" width="15.7109375" style="135" customWidth="1"/>
    <col min="14088" max="14088" width="18.421875" style="135" customWidth="1"/>
    <col min="14089" max="14089" width="23.140625" style="135" bestFit="1" customWidth="1"/>
    <col min="14090" max="14336" width="11.421875" style="135" customWidth="1"/>
    <col min="14337" max="14337" width="4.28125" style="135" customWidth="1"/>
    <col min="14338" max="14338" width="52.421875" style="135" customWidth="1"/>
    <col min="14339" max="14339" width="19.140625" style="135" customWidth="1"/>
    <col min="14340" max="14340" width="15.421875" style="135" customWidth="1"/>
    <col min="14341" max="14341" width="14.7109375" style="135" customWidth="1"/>
    <col min="14342" max="14343" width="15.7109375" style="135" customWidth="1"/>
    <col min="14344" max="14344" width="18.421875" style="135" customWidth="1"/>
    <col min="14345" max="14345" width="23.140625" style="135" bestFit="1" customWidth="1"/>
    <col min="14346" max="14592" width="11.421875" style="135" customWidth="1"/>
    <col min="14593" max="14593" width="4.28125" style="135" customWidth="1"/>
    <col min="14594" max="14594" width="52.421875" style="135" customWidth="1"/>
    <col min="14595" max="14595" width="19.140625" style="135" customWidth="1"/>
    <col min="14596" max="14596" width="15.421875" style="135" customWidth="1"/>
    <col min="14597" max="14597" width="14.7109375" style="135" customWidth="1"/>
    <col min="14598" max="14599" width="15.7109375" style="135" customWidth="1"/>
    <col min="14600" max="14600" width="18.421875" style="135" customWidth="1"/>
    <col min="14601" max="14601" width="23.140625" style="135" bestFit="1" customWidth="1"/>
    <col min="14602" max="14848" width="11.421875" style="135" customWidth="1"/>
    <col min="14849" max="14849" width="4.28125" style="135" customWidth="1"/>
    <col min="14850" max="14850" width="52.421875" style="135" customWidth="1"/>
    <col min="14851" max="14851" width="19.140625" style="135" customWidth="1"/>
    <col min="14852" max="14852" width="15.421875" style="135" customWidth="1"/>
    <col min="14853" max="14853" width="14.7109375" style="135" customWidth="1"/>
    <col min="14854" max="14855" width="15.7109375" style="135" customWidth="1"/>
    <col min="14856" max="14856" width="18.421875" style="135" customWidth="1"/>
    <col min="14857" max="14857" width="23.140625" style="135" bestFit="1" customWidth="1"/>
    <col min="14858" max="15104" width="11.421875" style="135" customWidth="1"/>
    <col min="15105" max="15105" width="4.28125" style="135" customWidth="1"/>
    <col min="15106" max="15106" width="52.421875" style="135" customWidth="1"/>
    <col min="15107" max="15107" width="19.140625" style="135" customWidth="1"/>
    <col min="15108" max="15108" width="15.421875" style="135" customWidth="1"/>
    <col min="15109" max="15109" width="14.7109375" style="135" customWidth="1"/>
    <col min="15110" max="15111" width="15.7109375" style="135" customWidth="1"/>
    <col min="15112" max="15112" width="18.421875" style="135" customWidth="1"/>
    <col min="15113" max="15113" width="23.140625" style="135" bestFit="1" customWidth="1"/>
    <col min="15114" max="15360" width="11.421875" style="135" customWidth="1"/>
    <col min="15361" max="15361" width="4.28125" style="135" customWidth="1"/>
    <col min="15362" max="15362" width="52.421875" style="135" customWidth="1"/>
    <col min="15363" max="15363" width="19.140625" style="135" customWidth="1"/>
    <col min="15364" max="15364" width="15.421875" style="135" customWidth="1"/>
    <col min="15365" max="15365" width="14.7109375" style="135" customWidth="1"/>
    <col min="15366" max="15367" width="15.7109375" style="135" customWidth="1"/>
    <col min="15368" max="15368" width="18.421875" style="135" customWidth="1"/>
    <col min="15369" max="15369" width="23.140625" style="135" bestFit="1" customWidth="1"/>
    <col min="15370" max="15616" width="11.421875" style="135" customWidth="1"/>
    <col min="15617" max="15617" width="4.28125" style="135" customWidth="1"/>
    <col min="15618" max="15618" width="52.421875" style="135" customWidth="1"/>
    <col min="15619" max="15619" width="19.140625" style="135" customWidth="1"/>
    <col min="15620" max="15620" width="15.421875" style="135" customWidth="1"/>
    <col min="15621" max="15621" width="14.7109375" style="135" customWidth="1"/>
    <col min="15622" max="15623" width="15.7109375" style="135" customWidth="1"/>
    <col min="15624" max="15624" width="18.421875" style="135" customWidth="1"/>
    <col min="15625" max="15625" width="23.140625" style="135" bestFit="1" customWidth="1"/>
    <col min="15626" max="15872" width="11.421875" style="135" customWidth="1"/>
    <col min="15873" max="15873" width="4.28125" style="135" customWidth="1"/>
    <col min="15874" max="15874" width="52.421875" style="135" customWidth="1"/>
    <col min="15875" max="15875" width="19.140625" style="135" customWidth="1"/>
    <col min="15876" max="15876" width="15.421875" style="135" customWidth="1"/>
    <col min="15877" max="15877" width="14.7109375" style="135" customWidth="1"/>
    <col min="15878" max="15879" width="15.7109375" style="135" customWidth="1"/>
    <col min="15880" max="15880" width="18.421875" style="135" customWidth="1"/>
    <col min="15881" max="15881" width="23.140625" style="135" bestFit="1" customWidth="1"/>
    <col min="15882" max="16128" width="11.421875" style="135" customWidth="1"/>
    <col min="16129" max="16129" width="4.28125" style="135" customWidth="1"/>
    <col min="16130" max="16130" width="52.421875" style="135" customWidth="1"/>
    <col min="16131" max="16131" width="19.140625" style="135" customWidth="1"/>
    <col min="16132" max="16132" width="15.421875" style="135" customWidth="1"/>
    <col min="16133" max="16133" width="14.7109375" style="135" customWidth="1"/>
    <col min="16134" max="16135" width="15.7109375" style="135" customWidth="1"/>
    <col min="16136" max="16136" width="18.421875" style="135" customWidth="1"/>
    <col min="16137" max="16137" width="23.140625" style="135" bestFit="1" customWidth="1"/>
    <col min="16138" max="16384" width="11.421875" style="135" customWidth="1"/>
  </cols>
  <sheetData>
    <row r="1" ht="15"/>
    <row r="5" ht="15"/>
    <row r="6" spans="1:8" ht="16.5" customHeight="1" thickBot="1">
      <c r="A6" s="133"/>
      <c r="B6" s="133"/>
      <c r="C6" s="133"/>
      <c r="D6" s="133"/>
      <c r="E6" s="133"/>
      <c r="F6" s="133"/>
      <c r="G6" s="133"/>
      <c r="H6" s="134" t="s">
        <v>323</v>
      </c>
    </row>
    <row r="7" spans="1:8" ht="12.75">
      <c r="A7" s="136" t="s">
        <v>324</v>
      </c>
      <c r="B7" s="137"/>
      <c r="C7" s="137"/>
      <c r="D7" s="137"/>
      <c r="E7" s="137"/>
      <c r="F7" s="137"/>
      <c r="G7" s="137"/>
      <c r="H7" s="138"/>
    </row>
    <row r="8" spans="1:8" ht="12.75">
      <c r="A8" s="139" t="s">
        <v>325</v>
      </c>
      <c r="B8" s="140"/>
      <c r="C8" s="140"/>
      <c r="D8" s="140"/>
      <c r="E8" s="140"/>
      <c r="F8" s="140"/>
      <c r="G8" s="140"/>
      <c r="H8" s="141"/>
    </row>
    <row r="9" spans="1:8" ht="16" thickBot="1">
      <c r="A9" s="142" t="s">
        <v>326</v>
      </c>
      <c r="B9" s="143"/>
      <c r="C9" s="143"/>
      <c r="D9" s="143"/>
      <c r="E9" s="143"/>
      <c r="F9" s="143"/>
      <c r="G9" s="143"/>
      <c r="H9" s="144"/>
    </row>
    <row r="10" spans="1:8" ht="16" thickBot="1">
      <c r="A10" s="145"/>
      <c r="B10" s="145"/>
      <c r="C10" s="146" t="s">
        <v>327</v>
      </c>
      <c r="D10" s="146"/>
      <c r="E10" s="146"/>
      <c r="F10" s="146"/>
      <c r="G10" s="146"/>
      <c r="H10" s="146"/>
    </row>
    <row r="11" spans="1:8" ht="16.5" customHeight="1">
      <c r="A11" s="147" t="s">
        <v>328</v>
      </c>
      <c r="B11" s="148"/>
      <c r="C11" s="149" t="s">
        <v>329</v>
      </c>
      <c r="D11" s="149"/>
      <c r="E11" s="149"/>
      <c r="F11" s="149"/>
      <c r="G11" s="149"/>
      <c r="H11" s="150" t="s">
        <v>330</v>
      </c>
    </row>
    <row r="12" spans="1:8" ht="15" customHeight="1">
      <c r="A12" s="151"/>
      <c r="B12" s="152"/>
      <c r="C12" s="153" t="s">
        <v>331</v>
      </c>
      <c r="D12" s="154" t="s">
        <v>332</v>
      </c>
      <c r="E12" s="153" t="s">
        <v>122</v>
      </c>
      <c r="F12" s="153" t="s">
        <v>123</v>
      </c>
      <c r="G12" s="153" t="s">
        <v>333</v>
      </c>
      <c r="H12" s="155"/>
    </row>
    <row r="13" spans="1:8" ht="15" customHeight="1">
      <c r="A13" s="151"/>
      <c r="B13" s="152"/>
      <c r="C13" s="153"/>
      <c r="D13" s="154"/>
      <c r="E13" s="153"/>
      <c r="F13" s="153"/>
      <c r="G13" s="153"/>
      <c r="H13" s="155"/>
    </row>
    <row r="14" spans="1:8" ht="17.25" customHeight="1" thickBot="1">
      <c r="A14" s="156"/>
      <c r="B14" s="157"/>
      <c r="C14" s="158" t="s">
        <v>334</v>
      </c>
      <c r="D14" s="158" t="s">
        <v>335</v>
      </c>
      <c r="E14" s="158" t="s">
        <v>336</v>
      </c>
      <c r="F14" s="158" t="s">
        <v>337</v>
      </c>
      <c r="G14" s="158" t="s">
        <v>338</v>
      </c>
      <c r="H14" s="159" t="s">
        <v>339</v>
      </c>
    </row>
    <row r="15" spans="1:9" ht="12.75">
      <c r="A15" s="160" t="s">
        <v>340</v>
      </c>
      <c r="B15" s="161"/>
      <c r="C15" s="162">
        <f>+'[1]IP-1 (3T)'!C15</f>
        <v>1299656.529</v>
      </c>
      <c r="D15" s="162">
        <f>+F15-C15</f>
        <v>-206607.22053000005</v>
      </c>
      <c r="E15" s="162">
        <f aca="true" t="shared" si="0" ref="E15:E25">+D15+C15</f>
        <v>1093049.30847</v>
      </c>
      <c r="F15" s="162">
        <f>+'[1]Ing.Gestion'!U13/1000</f>
        <v>1093049.30847</v>
      </c>
      <c r="G15" s="163">
        <f aca="true" t="shared" si="1" ref="G15:G25">+F15</f>
        <v>1093049.30847</v>
      </c>
      <c r="H15" s="164">
        <f>+G15-C15</f>
        <v>-206607.22053000005</v>
      </c>
      <c r="I15" s="165"/>
    </row>
    <row r="16" spans="1:8" ht="12.75">
      <c r="A16" s="166" t="s">
        <v>341</v>
      </c>
      <c r="B16" s="167"/>
      <c r="C16" s="168">
        <f>+'[1]IP-1 (3T)'!C16</f>
        <v>0</v>
      </c>
      <c r="D16" s="168">
        <v>0</v>
      </c>
      <c r="E16" s="168">
        <f t="shared" si="0"/>
        <v>0</v>
      </c>
      <c r="F16" s="168">
        <v>0</v>
      </c>
      <c r="G16" s="169">
        <f t="shared" si="1"/>
        <v>0</v>
      </c>
      <c r="H16" s="170">
        <f aca="true" t="shared" si="2" ref="H16:H43">+G16-C16</f>
        <v>0</v>
      </c>
    </row>
    <row r="17" spans="1:8" ht="12.75">
      <c r="A17" s="166" t="s">
        <v>342</v>
      </c>
      <c r="B17" s="167"/>
      <c r="C17" s="168">
        <f>+'[1]IP-1 (3T)'!C17</f>
        <v>0</v>
      </c>
      <c r="D17" s="168">
        <v>0</v>
      </c>
      <c r="E17" s="168">
        <f t="shared" si="0"/>
        <v>0</v>
      </c>
      <c r="F17" s="168">
        <v>0</v>
      </c>
      <c r="G17" s="169">
        <f t="shared" si="1"/>
        <v>0</v>
      </c>
      <c r="H17" s="170">
        <f t="shared" si="2"/>
        <v>0</v>
      </c>
    </row>
    <row r="18" spans="1:8" ht="12.75">
      <c r="A18" s="166" t="s">
        <v>343</v>
      </c>
      <c r="B18" s="167"/>
      <c r="C18" s="171">
        <f>+'[1]IP-1 (3T)'!C18</f>
        <v>452225.156</v>
      </c>
      <c r="D18" s="172">
        <f>+F18-C18</f>
        <v>-157609.59919000004</v>
      </c>
      <c r="E18" s="171">
        <f t="shared" si="0"/>
        <v>294615.55681</v>
      </c>
      <c r="F18" s="171">
        <f>+'[1]Ing.Gestion'!U35/1000</f>
        <v>294615.55681</v>
      </c>
      <c r="G18" s="173">
        <f t="shared" si="1"/>
        <v>294615.55681</v>
      </c>
      <c r="H18" s="174">
        <f t="shared" si="2"/>
        <v>-157609.59919000004</v>
      </c>
    </row>
    <row r="19" spans="1:8" ht="12.75">
      <c r="A19" s="166" t="s">
        <v>344</v>
      </c>
      <c r="B19" s="167"/>
      <c r="C19" s="171">
        <f>+'[1]IP-1 (3T)'!C19</f>
        <v>34275.697</v>
      </c>
      <c r="D19" s="172">
        <f>+F19-C19</f>
        <v>-21227.776980000002</v>
      </c>
      <c r="E19" s="171">
        <f t="shared" si="0"/>
        <v>13047.920019999998</v>
      </c>
      <c r="F19" s="171">
        <f>+'[1]Ing.Gestion'!U66/1000</f>
        <v>13047.92002</v>
      </c>
      <c r="G19" s="173">
        <f t="shared" si="1"/>
        <v>13047.92002</v>
      </c>
      <c r="H19" s="174">
        <f t="shared" si="2"/>
        <v>-21227.776980000002</v>
      </c>
    </row>
    <row r="20" spans="1:8" ht="12.75" hidden="1">
      <c r="A20" s="175"/>
      <c r="B20" s="176" t="s">
        <v>345</v>
      </c>
      <c r="C20" s="168" t="e">
        <f>+'[1]IP-1 (3T)'!C20</f>
        <v>#REF!</v>
      </c>
      <c r="D20" s="168" t="e">
        <f aca="true" t="shared" si="3" ref="D20:D33">+F20-C20</f>
        <v>#REF!</v>
      </c>
      <c r="E20" s="168" t="e">
        <f t="shared" si="0"/>
        <v>#REF!</v>
      </c>
      <c r="F20" s="168" t="e">
        <f>+F19-F21</f>
        <v>#REF!</v>
      </c>
      <c r="G20" s="169" t="e">
        <f t="shared" si="1"/>
        <v>#REF!</v>
      </c>
      <c r="H20" s="174" t="e">
        <f t="shared" si="2"/>
        <v>#REF!</v>
      </c>
    </row>
    <row r="21" spans="1:8" ht="12.75" hidden="1">
      <c r="A21" s="175"/>
      <c r="B21" s="176" t="s">
        <v>346</v>
      </c>
      <c r="C21" s="168" t="e">
        <f>+'[1]IP-1 (3T)'!C21</f>
        <v>#REF!</v>
      </c>
      <c r="D21" s="168" t="e">
        <f t="shared" si="3"/>
        <v>#REF!</v>
      </c>
      <c r="E21" s="168" t="e">
        <f t="shared" si="0"/>
        <v>#REF!</v>
      </c>
      <c r="F21" s="168" t="e">
        <f>+#REF!/1000</f>
        <v>#REF!</v>
      </c>
      <c r="G21" s="169" t="e">
        <f t="shared" si="1"/>
        <v>#REF!</v>
      </c>
      <c r="H21" s="174" t="e">
        <f t="shared" si="2"/>
        <v>#REF!</v>
      </c>
    </row>
    <row r="22" spans="1:8" ht="12.75">
      <c r="A22" s="166" t="s">
        <v>347</v>
      </c>
      <c r="B22" s="167"/>
      <c r="C22" s="171">
        <f>+'[1]IP-1 (3T)'!C22</f>
        <v>11911.73</v>
      </c>
      <c r="D22" s="172">
        <f>+F22-C22</f>
        <v>-7080.2811599999995</v>
      </c>
      <c r="E22" s="171">
        <f t="shared" si="0"/>
        <v>4831.44884</v>
      </c>
      <c r="F22" s="171">
        <f>+'[1]Ing.Gestion'!U79/1000</f>
        <v>4831.44884</v>
      </c>
      <c r="G22" s="173">
        <f t="shared" si="1"/>
        <v>4831.44884</v>
      </c>
      <c r="H22" s="174">
        <f t="shared" si="2"/>
        <v>-7080.2811599999995</v>
      </c>
    </row>
    <row r="23" spans="1:8" ht="12.75" hidden="1">
      <c r="A23" s="177"/>
      <c r="B23" s="176" t="s">
        <v>345</v>
      </c>
      <c r="C23" s="168">
        <f>+'[1]IP-1 (3T)'!C23</f>
        <v>0</v>
      </c>
      <c r="D23" s="168">
        <f t="shared" si="3"/>
        <v>0</v>
      </c>
      <c r="E23" s="168">
        <f t="shared" si="0"/>
        <v>0</v>
      </c>
      <c r="F23" s="168"/>
      <c r="G23" s="169">
        <f t="shared" si="1"/>
        <v>0</v>
      </c>
      <c r="H23" s="170">
        <f t="shared" si="2"/>
        <v>0</v>
      </c>
    </row>
    <row r="24" spans="1:8" ht="12.75" hidden="1">
      <c r="A24" s="177"/>
      <c r="B24" s="176" t="s">
        <v>346</v>
      </c>
      <c r="C24" s="168">
        <f>+'[1]IP-1 (3T)'!C24</f>
        <v>0</v>
      </c>
      <c r="D24" s="168">
        <f t="shared" si="3"/>
        <v>0</v>
      </c>
      <c r="E24" s="168">
        <f t="shared" si="0"/>
        <v>0</v>
      </c>
      <c r="F24" s="168"/>
      <c r="G24" s="169">
        <f t="shared" si="1"/>
        <v>0</v>
      </c>
      <c r="H24" s="170">
        <f t="shared" si="2"/>
        <v>0</v>
      </c>
    </row>
    <row r="25" spans="1:8" ht="12.75">
      <c r="A25" s="166" t="s">
        <v>348</v>
      </c>
      <c r="B25" s="178"/>
      <c r="C25" s="168">
        <f>+'[1]IP-1 (3T)'!C25</f>
        <v>0</v>
      </c>
      <c r="D25" s="168">
        <f t="shared" si="3"/>
        <v>0</v>
      </c>
      <c r="E25" s="168">
        <f t="shared" si="0"/>
        <v>0</v>
      </c>
      <c r="F25" s="168">
        <v>0</v>
      </c>
      <c r="G25" s="169">
        <f t="shared" si="1"/>
        <v>0</v>
      </c>
      <c r="H25" s="170">
        <f t="shared" si="2"/>
        <v>0</v>
      </c>
    </row>
    <row r="26" spans="1:9" ht="12.75">
      <c r="A26" s="166" t="s">
        <v>349</v>
      </c>
      <c r="B26" s="167"/>
      <c r="C26" s="171">
        <f>SUM(C27:C34)</f>
        <v>21503237.408999998</v>
      </c>
      <c r="D26" s="172">
        <f t="shared" si="3"/>
        <v>-1817662.5442099944</v>
      </c>
      <c r="E26" s="171">
        <f>SUM(E27:E34)</f>
        <v>19685574.864790004</v>
      </c>
      <c r="F26" s="171">
        <f>SUM(F27:F34)</f>
        <v>19685574.864790004</v>
      </c>
      <c r="G26" s="171">
        <f>SUM(G27:G34)</f>
        <v>19685574.864790004</v>
      </c>
      <c r="H26" s="174">
        <f t="shared" si="2"/>
        <v>-1817662.5442099944</v>
      </c>
      <c r="I26" s="179"/>
    </row>
    <row r="27" spans="1:9" ht="12.75">
      <c r="A27" s="177"/>
      <c r="B27" s="180" t="s">
        <v>350</v>
      </c>
      <c r="C27" s="168">
        <f>+'[1]IP-1 (3T)'!C27</f>
        <v>16648845.951</v>
      </c>
      <c r="D27" s="168">
        <f t="shared" si="3"/>
        <v>-1409369.7479999997</v>
      </c>
      <c r="E27" s="168">
        <f aca="true" t="shared" si="4" ref="E27:E33">+D27+C27</f>
        <v>15239476.203</v>
      </c>
      <c r="F27" s="168">
        <f>+'[1]Part.Fed.2'!BI17/1000</f>
        <v>15239476.203</v>
      </c>
      <c r="G27" s="169">
        <f aca="true" t="shared" si="5" ref="G27:G33">+F27</f>
        <v>15239476.203</v>
      </c>
      <c r="H27" s="181">
        <f t="shared" si="2"/>
        <v>-1409369.7479999997</v>
      </c>
      <c r="I27" s="165"/>
    </row>
    <row r="28" spans="1:8" ht="12.75">
      <c r="A28" s="177"/>
      <c r="B28" s="180" t="s">
        <v>351</v>
      </c>
      <c r="C28" s="168">
        <f>+'[1]IP-1 (3T)'!C28</f>
        <v>692835.569</v>
      </c>
      <c r="D28" s="168">
        <f t="shared" si="3"/>
        <v>-83378.90800000005</v>
      </c>
      <c r="E28" s="168">
        <f t="shared" si="4"/>
        <v>609456.661</v>
      </c>
      <c r="F28" s="168">
        <f>+'[1]Part.Fed.2'!BI20/1000</f>
        <v>609456.661</v>
      </c>
      <c r="G28" s="169">
        <f t="shared" si="5"/>
        <v>609456.661</v>
      </c>
      <c r="H28" s="170">
        <f t="shared" si="2"/>
        <v>-83378.90800000005</v>
      </c>
    </row>
    <row r="29" spans="1:8" ht="12.75">
      <c r="A29" s="177"/>
      <c r="B29" s="180" t="s">
        <v>352</v>
      </c>
      <c r="C29" s="168">
        <f>+'[1]IP-1 (3T)'!C29</f>
        <v>708698.93</v>
      </c>
      <c r="D29" s="168">
        <f t="shared" si="3"/>
        <v>-60128.28271000006</v>
      </c>
      <c r="E29" s="168">
        <f t="shared" si="4"/>
        <v>648570.64729</v>
      </c>
      <c r="F29" s="168">
        <f>+'[1]Part.Fed.2'!BI24/1000</f>
        <v>648570.64729</v>
      </c>
      <c r="G29" s="169">
        <f t="shared" si="5"/>
        <v>648570.64729</v>
      </c>
      <c r="H29" s="181">
        <f t="shared" si="2"/>
        <v>-60128.28271000006</v>
      </c>
    </row>
    <row r="30" spans="1:8" ht="12.75">
      <c r="A30" s="177"/>
      <c r="B30" s="180" t="s">
        <v>353</v>
      </c>
      <c r="C30" s="168">
        <f>+'[1]IP-1 (3T)'!C30</f>
        <v>619636.213</v>
      </c>
      <c r="D30" s="168">
        <f t="shared" si="3"/>
        <v>-171032.02207</v>
      </c>
      <c r="E30" s="168">
        <f t="shared" si="4"/>
        <v>448604.19093</v>
      </c>
      <c r="F30" s="168">
        <f>+'[1]Part.Fed.2'!BI25/1000</f>
        <v>448604.19093</v>
      </c>
      <c r="G30" s="169">
        <f t="shared" si="5"/>
        <v>448604.19093</v>
      </c>
      <c r="H30" s="181">
        <f t="shared" si="2"/>
        <v>-171032.02207</v>
      </c>
    </row>
    <row r="31" spans="1:8" ht="12.75">
      <c r="A31" s="177"/>
      <c r="B31" s="180" t="s">
        <v>354</v>
      </c>
      <c r="C31" s="168">
        <f>+'[1]IP-1 (3T)'!C31</f>
        <v>334465.723</v>
      </c>
      <c r="D31" s="168">
        <f t="shared" si="3"/>
        <v>-100284.95946000001</v>
      </c>
      <c r="E31" s="168">
        <f t="shared" si="4"/>
        <v>234180.76353999999</v>
      </c>
      <c r="F31" s="168">
        <f>+'[1]Part.Fed.2'!BI23/1000</f>
        <v>234180.76353999999</v>
      </c>
      <c r="G31" s="169">
        <f t="shared" si="5"/>
        <v>234180.76353999999</v>
      </c>
      <c r="H31" s="170">
        <f t="shared" si="2"/>
        <v>-100284.95946000001</v>
      </c>
    </row>
    <row r="32" spans="1:8" ht="12.75">
      <c r="A32" s="177"/>
      <c r="B32" s="180" t="s">
        <v>355</v>
      </c>
      <c r="C32" s="168">
        <f>+'[1]IP-1 (3T)'!C32</f>
        <v>435029.469</v>
      </c>
      <c r="D32" s="168">
        <f t="shared" si="3"/>
        <v>-63282.17774999997</v>
      </c>
      <c r="E32" s="168">
        <f t="shared" si="4"/>
        <v>371747.29125</v>
      </c>
      <c r="F32" s="168">
        <f>+'[1]Part.Fed.2'!BI26/1000</f>
        <v>371747.29125</v>
      </c>
      <c r="G32" s="169">
        <f t="shared" si="5"/>
        <v>371747.29125</v>
      </c>
      <c r="H32" s="181">
        <f t="shared" si="2"/>
        <v>-63282.17774999997</v>
      </c>
    </row>
    <row r="33" spans="1:8" ht="12.75">
      <c r="A33" s="177"/>
      <c r="B33" s="180" t="s">
        <v>356</v>
      </c>
      <c r="C33" s="168">
        <f>+'[1]IP-1 (3T)'!C33</f>
        <v>1423515.834</v>
      </c>
      <c r="D33" s="168">
        <f t="shared" si="3"/>
        <v>447266.65167000005</v>
      </c>
      <c r="E33" s="168">
        <f t="shared" si="4"/>
        <v>1870782.48567</v>
      </c>
      <c r="F33" s="168">
        <f>+'[1]Part.Fed.2'!BI27/1000</f>
        <v>1870782.48567</v>
      </c>
      <c r="G33" s="169">
        <f t="shared" si="5"/>
        <v>1870782.48567</v>
      </c>
      <c r="H33" s="170">
        <f t="shared" si="2"/>
        <v>447266.65167000005</v>
      </c>
    </row>
    <row r="34" spans="1:8" ht="12.75">
      <c r="A34" s="177"/>
      <c r="B34" s="180" t="s">
        <v>357</v>
      </c>
      <c r="C34" s="182">
        <f>SUM(C35:C38)</f>
        <v>640209.72</v>
      </c>
      <c r="D34" s="182">
        <f>SUM(D35:D38)</f>
        <v>-377453.09789000003</v>
      </c>
      <c r="E34" s="182">
        <f>SUM(E35:E38)</f>
        <v>262756.62211</v>
      </c>
      <c r="F34" s="182">
        <f>SUM(F35:F38)</f>
        <v>262756.62211</v>
      </c>
      <c r="G34" s="182">
        <f>SUM(G35:G38)</f>
        <v>262756.62211</v>
      </c>
      <c r="H34" s="183">
        <f t="shared" si="2"/>
        <v>-377453.09789</v>
      </c>
    </row>
    <row r="35" spans="1:8" ht="12.75">
      <c r="A35" s="177"/>
      <c r="B35" s="184" t="s">
        <v>358</v>
      </c>
      <c r="C35" s="168">
        <f>+'[1]IP-1 (3T)'!C35</f>
        <v>23362.792</v>
      </c>
      <c r="D35" s="185">
        <f aca="true" t="shared" si="6" ref="D35:D43">+F35-C35</f>
        <v>1.30565999999817</v>
      </c>
      <c r="E35" s="168">
        <f aca="true" t="shared" si="7" ref="E35:E40">+D35+C35</f>
        <v>23364.09766</v>
      </c>
      <c r="F35" s="168">
        <f>+'[1]Part.Fed.2'!BI29/1000</f>
        <v>23364.09766</v>
      </c>
      <c r="G35" s="169">
        <f aca="true" t="shared" si="8" ref="G35:G43">+F35</f>
        <v>23364.09766</v>
      </c>
      <c r="H35" s="181">
        <f t="shared" si="2"/>
        <v>1.30565999999817</v>
      </c>
    </row>
    <row r="36" spans="1:8" ht="12.75">
      <c r="A36" s="177"/>
      <c r="B36" s="184" t="s">
        <v>359</v>
      </c>
      <c r="C36" s="168">
        <f>+'[1]IP-1 (3T)'!C36</f>
        <v>91234.705</v>
      </c>
      <c r="D36" s="185">
        <f t="shared" si="6"/>
        <v>-31421.247000000003</v>
      </c>
      <c r="E36" s="168">
        <f t="shared" si="7"/>
        <v>59813.458</v>
      </c>
      <c r="F36" s="168">
        <f>+'[1]Part.Fed.2'!BI30/1000</f>
        <v>59813.458</v>
      </c>
      <c r="G36" s="169">
        <f t="shared" si="8"/>
        <v>59813.458</v>
      </c>
      <c r="H36" s="181">
        <f t="shared" si="2"/>
        <v>-31421.247000000003</v>
      </c>
    </row>
    <row r="37" spans="1:8" ht="12.75">
      <c r="A37" s="177"/>
      <c r="B37" s="184" t="s">
        <v>360</v>
      </c>
      <c r="C37" s="168">
        <f>+'[1]IP-1 (3T)'!C37</f>
        <v>22113.869</v>
      </c>
      <c r="D37" s="185">
        <f t="shared" si="6"/>
        <v>1903.9463000000032</v>
      </c>
      <c r="E37" s="168">
        <f t="shared" si="7"/>
        <v>24017.815300000002</v>
      </c>
      <c r="F37" s="168">
        <f>+'[1]Part.Fed.2'!BI31/1000</f>
        <v>24017.815300000002</v>
      </c>
      <c r="G37" s="169">
        <f t="shared" si="8"/>
        <v>24017.815300000002</v>
      </c>
      <c r="H37" s="181">
        <f t="shared" si="2"/>
        <v>1903.9463000000032</v>
      </c>
    </row>
    <row r="38" spans="1:8" ht="12.75">
      <c r="A38" s="177"/>
      <c r="B38" s="184" t="s">
        <v>361</v>
      </c>
      <c r="C38" s="168">
        <f>+'[1]IP-1 (3T)'!C38</f>
        <v>503498.354</v>
      </c>
      <c r="D38" s="185">
        <f t="shared" si="6"/>
        <v>-347937.10285</v>
      </c>
      <c r="E38" s="168">
        <f t="shared" si="7"/>
        <v>155561.25114999997</v>
      </c>
      <c r="F38" s="168">
        <f>+'[1]Part.Fed.2'!BI32/1000</f>
        <v>155561.25114999997</v>
      </c>
      <c r="G38" s="169">
        <f t="shared" si="8"/>
        <v>155561.25114999997</v>
      </c>
      <c r="H38" s="181">
        <f t="shared" si="2"/>
        <v>-347937.10285</v>
      </c>
    </row>
    <row r="39" spans="1:8" ht="12.75">
      <c r="A39" s="166" t="s">
        <v>362</v>
      </c>
      <c r="B39" s="167"/>
      <c r="C39" s="171">
        <f>+'[1]IP-1 (3T)'!C39</f>
        <v>36476962.719</v>
      </c>
      <c r="D39" s="171">
        <f t="shared" si="6"/>
        <v>1354563.385090001</v>
      </c>
      <c r="E39" s="171">
        <f t="shared" si="7"/>
        <v>37831526.10409</v>
      </c>
      <c r="F39" s="171">
        <f>+'[1]Aportaciones'!BI15/1000</f>
        <v>37831526.10409</v>
      </c>
      <c r="G39" s="173">
        <f t="shared" si="8"/>
        <v>37831526.10409</v>
      </c>
      <c r="H39" s="186">
        <f t="shared" si="2"/>
        <v>1354563.385090001</v>
      </c>
    </row>
    <row r="40" spans="1:9" ht="12.75">
      <c r="A40" s="166" t="s">
        <v>363</v>
      </c>
      <c r="B40" s="167"/>
      <c r="C40" s="171">
        <f>+'[1]IP-1 (3T)'!C40</f>
        <v>2027801.198</v>
      </c>
      <c r="D40" s="171">
        <f t="shared" si="6"/>
        <v>8982506.896039998</v>
      </c>
      <c r="E40" s="171">
        <f t="shared" si="7"/>
        <v>11010308.094039999</v>
      </c>
      <c r="F40" s="171">
        <f>+'[1]Convenios'!BI16/1000</f>
        <v>11010308.094039999</v>
      </c>
      <c r="G40" s="173">
        <f t="shared" si="8"/>
        <v>11010308.094039999</v>
      </c>
      <c r="H40" s="186">
        <f t="shared" si="2"/>
        <v>8982506.896039998</v>
      </c>
      <c r="I40" s="187"/>
    </row>
    <row r="41" spans="1:8" ht="12.75">
      <c r="A41" s="188" t="s">
        <v>364</v>
      </c>
      <c r="B41" s="189"/>
      <c r="C41" s="171">
        <f aca="true" t="shared" si="9" ref="C41:H41">+C42</f>
        <v>0</v>
      </c>
      <c r="D41" s="171">
        <f t="shared" si="9"/>
        <v>6782.39388</v>
      </c>
      <c r="E41" s="171">
        <f t="shared" si="9"/>
        <v>6782.39388</v>
      </c>
      <c r="F41" s="171">
        <f t="shared" si="9"/>
        <v>6782.39388</v>
      </c>
      <c r="G41" s="173">
        <f t="shared" si="9"/>
        <v>6782.39388</v>
      </c>
      <c r="H41" s="186">
        <f t="shared" si="9"/>
        <v>6782.39388</v>
      </c>
    </row>
    <row r="42" spans="1:8" ht="12.75">
      <c r="A42" s="190" t="s">
        <v>365</v>
      </c>
      <c r="B42" s="191"/>
      <c r="C42" s="168">
        <f>+'[1]IP-1 (3T)'!C42</f>
        <v>0</v>
      </c>
      <c r="D42" s="168">
        <f t="shared" si="6"/>
        <v>6782.39388</v>
      </c>
      <c r="E42" s="168">
        <f>+D42+C42</f>
        <v>6782.39388</v>
      </c>
      <c r="F42" s="168">
        <f>+'[1]Otros Ing.'!BI13/1000</f>
        <v>6782.39388</v>
      </c>
      <c r="G42" s="169">
        <f t="shared" si="8"/>
        <v>6782.39388</v>
      </c>
      <c r="H42" s="170">
        <f t="shared" si="2"/>
        <v>6782.39388</v>
      </c>
    </row>
    <row r="43" spans="1:8" ht="12.75">
      <c r="A43" s="166" t="s">
        <v>366</v>
      </c>
      <c r="B43" s="167"/>
      <c r="C43" s="168">
        <f>+'[1]IP-1 (3T)'!C43</f>
        <v>0</v>
      </c>
      <c r="D43" s="168">
        <f t="shared" si="6"/>
        <v>2450000</v>
      </c>
      <c r="E43" s="168">
        <f>+D43+C43</f>
        <v>2450000</v>
      </c>
      <c r="F43" s="168">
        <f>+'[1]Oblig. C. P.'!B84/1000</f>
        <v>2450000</v>
      </c>
      <c r="G43" s="169">
        <f t="shared" si="8"/>
        <v>2450000</v>
      </c>
      <c r="H43" s="170">
        <f t="shared" si="2"/>
        <v>2450000</v>
      </c>
    </row>
    <row r="44" spans="1:9" ht="12.75">
      <c r="A44" s="192" t="s">
        <v>367</v>
      </c>
      <c r="B44" s="193"/>
      <c r="C44" s="194">
        <f aca="true" t="shared" si="10" ref="C44:H44">+C15+C18+C19+C22+C26++C39+C40+C41+C43</f>
        <v>61806070.43799999</v>
      </c>
      <c r="D44" s="194">
        <f t="shared" si="10"/>
        <v>10583665.252940005</v>
      </c>
      <c r="E44" s="194">
        <f t="shared" si="10"/>
        <v>72389735.69094001</v>
      </c>
      <c r="F44" s="194">
        <f t="shared" si="10"/>
        <v>72389735.69094001</v>
      </c>
      <c r="G44" s="194">
        <f t="shared" si="10"/>
        <v>72389735.69094001</v>
      </c>
      <c r="H44" s="195">
        <f t="shared" si="10"/>
        <v>10583665.252940005</v>
      </c>
      <c r="I44" s="179"/>
    </row>
    <row r="45" spans="1:9" ht="16" thickBot="1">
      <c r="A45" s="196" t="s">
        <v>368</v>
      </c>
      <c r="B45" s="197"/>
      <c r="C45" s="197"/>
      <c r="D45" s="197"/>
      <c r="E45" s="197"/>
      <c r="F45" s="197"/>
      <c r="G45" s="198"/>
      <c r="H45" s="199">
        <f>+H44</f>
        <v>10583665.252940005</v>
      </c>
      <c r="I45" s="200"/>
    </row>
    <row r="46" spans="1:8" ht="15.75" customHeight="1">
      <c r="A46" s="201" t="s">
        <v>369</v>
      </c>
      <c r="B46" s="202"/>
      <c r="C46" s="149" t="s">
        <v>329</v>
      </c>
      <c r="D46" s="149"/>
      <c r="E46" s="149"/>
      <c r="F46" s="149"/>
      <c r="G46" s="149"/>
      <c r="H46" s="150" t="s">
        <v>330</v>
      </c>
    </row>
    <row r="47" spans="1:8" ht="14.25" customHeight="1">
      <c r="A47" s="203"/>
      <c r="B47" s="154"/>
      <c r="C47" s="153" t="s">
        <v>331</v>
      </c>
      <c r="D47" s="154" t="s">
        <v>332</v>
      </c>
      <c r="E47" s="153" t="s">
        <v>122</v>
      </c>
      <c r="F47" s="153" t="s">
        <v>123</v>
      </c>
      <c r="G47" s="153" t="s">
        <v>333</v>
      </c>
      <c r="H47" s="155"/>
    </row>
    <row r="48" spans="1:8" ht="12.75" customHeight="1">
      <c r="A48" s="203"/>
      <c r="B48" s="154"/>
      <c r="C48" s="153"/>
      <c r="D48" s="154"/>
      <c r="E48" s="153"/>
      <c r="F48" s="153"/>
      <c r="G48" s="153"/>
      <c r="H48" s="155"/>
    </row>
    <row r="49" spans="1:8" ht="18" customHeight="1" thickBot="1">
      <c r="A49" s="204"/>
      <c r="B49" s="205"/>
      <c r="C49" s="158" t="s">
        <v>334</v>
      </c>
      <c r="D49" s="158" t="s">
        <v>335</v>
      </c>
      <c r="E49" s="158" t="s">
        <v>336</v>
      </c>
      <c r="F49" s="158" t="s">
        <v>337</v>
      </c>
      <c r="G49" s="158" t="s">
        <v>338</v>
      </c>
      <c r="H49" s="159" t="s">
        <v>339</v>
      </c>
    </row>
    <row r="50" spans="1:8" ht="12.75">
      <c r="A50" s="206" t="s">
        <v>370</v>
      </c>
      <c r="B50" s="207"/>
      <c r="C50" s="162">
        <f aca="true" t="shared" si="11" ref="C50:H50">+C51+C54+C55+C58+C61+C62+C64+C63</f>
        <v>61806070.43799999</v>
      </c>
      <c r="D50" s="162">
        <f t="shared" si="11"/>
        <v>8133665.252940005</v>
      </c>
      <c r="E50" s="162">
        <f t="shared" si="11"/>
        <v>69939735.69094001</v>
      </c>
      <c r="F50" s="162">
        <f t="shared" si="11"/>
        <v>69939735.69094001</v>
      </c>
      <c r="G50" s="162">
        <f t="shared" si="11"/>
        <v>69939735.69094001</v>
      </c>
      <c r="H50" s="164">
        <f t="shared" si="11"/>
        <v>8133665.252940005</v>
      </c>
    </row>
    <row r="51" spans="1:8" ht="12.75">
      <c r="A51" s="166" t="s">
        <v>340</v>
      </c>
      <c r="B51" s="167"/>
      <c r="C51" s="171">
        <f aca="true" t="shared" si="12" ref="C51:D58">+C15</f>
        <v>1299656.529</v>
      </c>
      <c r="D51" s="171">
        <f t="shared" si="12"/>
        <v>-206607.22053000005</v>
      </c>
      <c r="E51" s="171">
        <f>+C51+D51</f>
        <v>1093049.30847</v>
      </c>
      <c r="F51" s="171">
        <f aca="true" t="shared" si="13" ref="F51:F58">+F15</f>
        <v>1093049.30847</v>
      </c>
      <c r="G51" s="171">
        <f>+F51</f>
        <v>1093049.30847</v>
      </c>
      <c r="H51" s="186">
        <f>+G51-C51</f>
        <v>-206607.22053000005</v>
      </c>
    </row>
    <row r="52" spans="1:8" ht="12.75">
      <c r="A52" s="166" t="s">
        <v>341</v>
      </c>
      <c r="B52" s="167"/>
      <c r="C52" s="168">
        <f t="shared" si="12"/>
        <v>0</v>
      </c>
      <c r="D52" s="168">
        <f t="shared" si="12"/>
        <v>0</v>
      </c>
      <c r="E52" s="168">
        <f>+C52+D52</f>
        <v>0</v>
      </c>
      <c r="F52" s="168">
        <f t="shared" si="13"/>
        <v>0</v>
      </c>
      <c r="G52" s="168">
        <f>+F52</f>
        <v>0</v>
      </c>
      <c r="H52" s="170">
        <f>+G52-C52</f>
        <v>0</v>
      </c>
    </row>
    <row r="53" spans="1:8" ht="12.75">
      <c r="A53" s="166" t="s">
        <v>342</v>
      </c>
      <c r="B53" s="167"/>
      <c r="C53" s="168">
        <f t="shared" si="12"/>
        <v>0</v>
      </c>
      <c r="D53" s="168">
        <f t="shared" si="12"/>
        <v>0</v>
      </c>
      <c r="E53" s="168">
        <f aca="true" t="shared" si="14" ref="E53:E65">+C53+D53</f>
        <v>0</v>
      </c>
      <c r="F53" s="168">
        <f t="shared" si="13"/>
        <v>0</v>
      </c>
      <c r="G53" s="168">
        <f aca="true" t="shared" si="15" ref="G53:G65">+F53</f>
        <v>0</v>
      </c>
      <c r="H53" s="170">
        <f aca="true" t="shared" si="16" ref="H53:H58">+G53-C53</f>
        <v>0</v>
      </c>
    </row>
    <row r="54" spans="1:8" ht="12.75">
      <c r="A54" s="208" t="s">
        <v>343</v>
      </c>
      <c r="B54" s="209"/>
      <c r="C54" s="210">
        <f t="shared" si="12"/>
        <v>452225.156</v>
      </c>
      <c r="D54" s="172">
        <f t="shared" si="12"/>
        <v>-157609.59919000004</v>
      </c>
      <c r="E54" s="210">
        <f t="shared" si="14"/>
        <v>294615.55681</v>
      </c>
      <c r="F54" s="210">
        <f t="shared" si="13"/>
        <v>294615.55681</v>
      </c>
      <c r="G54" s="210">
        <f t="shared" si="15"/>
        <v>294615.55681</v>
      </c>
      <c r="H54" s="174">
        <f t="shared" si="16"/>
        <v>-157609.59919000004</v>
      </c>
    </row>
    <row r="55" spans="1:8" ht="12.75">
      <c r="A55" s="208" t="s">
        <v>344</v>
      </c>
      <c r="B55" s="209"/>
      <c r="C55" s="210">
        <f t="shared" si="12"/>
        <v>34275.697</v>
      </c>
      <c r="D55" s="172">
        <f t="shared" si="12"/>
        <v>-21227.776980000002</v>
      </c>
      <c r="E55" s="210">
        <f t="shared" si="14"/>
        <v>13047.920019999998</v>
      </c>
      <c r="F55" s="210">
        <f t="shared" si="13"/>
        <v>13047.92002</v>
      </c>
      <c r="G55" s="210">
        <f t="shared" si="15"/>
        <v>13047.92002</v>
      </c>
      <c r="H55" s="174">
        <f t="shared" si="16"/>
        <v>-21227.776980000002</v>
      </c>
    </row>
    <row r="56" spans="1:8" ht="12.75" hidden="1">
      <c r="A56" s="211"/>
      <c r="B56" s="176" t="s">
        <v>345</v>
      </c>
      <c r="C56" s="212" t="e">
        <f t="shared" si="12"/>
        <v>#REF!</v>
      </c>
      <c r="D56" s="172" t="e">
        <f t="shared" si="12"/>
        <v>#REF!</v>
      </c>
      <c r="E56" s="168" t="e">
        <f t="shared" si="14"/>
        <v>#REF!</v>
      </c>
      <c r="F56" s="212" t="e">
        <f t="shared" si="13"/>
        <v>#REF!</v>
      </c>
      <c r="G56" s="168" t="e">
        <f t="shared" si="15"/>
        <v>#REF!</v>
      </c>
      <c r="H56" s="174" t="e">
        <f t="shared" si="16"/>
        <v>#REF!</v>
      </c>
    </row>
    <row r="57" spans="1:8" ht="12.75" hidden="1">
      <c r="A57" s="211"/>
      <c r="B57" s="176" t="s">
        <v>346</v>
      </c>
      <c r="C57" s="212" t="e">
        <f t="shared" si="12"/>
        <v>#REF!</v>
      </c>
      <c r="D57" s="172" t="e">
        <f t="shared" si="12"/>
        <v>#REF!</v>
      </c>
      <c r="E57" s="168" t="e">
        <f t="shared" si="14"/>
        <v>#REF!</v>
      </c>
      <c r="F57" s="212" t="e">
        <f t="shared" si="13"/>
        <v>#REF!</v>
      </c>
      <c r="G57" s="168" t="e">
        <f t="shared" si="15"/>
        <v>#REF!</v>
      </c>
      <c r="H57" s="174" t="e">
        <f t="shared" si="16"/>
        <v>#REF!</v>
      </c>
    </row>
    <row r="58" spans="1:8" ht="12.75">
      <c r="A58" s="166" t="s">
        <v>347</v>
      </c>
      <c r="B58" s="178"/>
      <c r="C58" s="210">
        <f t="shared" si="12"/>
        <v>11911.73</v>
      </c>
      <c r="D58" s="172">
        <f t="shared" si="12"/>
        <v>-7080.2811599999995</v>
      </c>
      <c r="E58" s="171">
        <f t="shared" si="14"/>
        <v>4831.44884</v>
      </c>
      <c r="F58" s="210">
        <f t="shared" si="13"/>
        <v>4831.44884</v>
      </c>
      <c r="G58" s="171">
        <f t="shared" si="15"/>
        <v>4831.44884</v>
      </c>
      <c r="H58" s="174">
        <f t="shared" si="16"/>
        <v>-7080.2811599999995</v>
      </c>
    </row>
    <row r="59" spans="1:8" ht="12.75" hidden="1">
      <c r="A59" s="213"/>
      <c r="B59" s="214" t="s">
        <v>345</v>
      </c>
      <c r="C59" s="171"/>
      <c r="D59" s="172"/>
      <c r="E59" s="171">
        <f t="shared" si="14"/>
        <v>0</v>
      </c>
      <c r="F59" s="171"/>
      <c r="G59" s="171">
        <f t="shared" si="15"/>
        <v>0</v>
      </c>
      <c r="H59" s="174">
        <f>+E59-G59</f>
        <v>0</v>
      </c>
    </row>
    <row r="60" spans="1:8" ht="12.75" hidden="1">
      <c r="A60" s="213"/>
      <c r="B60" s="214" t="s">
        <v>346</v>
      </c>
      <c r="C60" s="171"/>
      <c r="D60" s="172"/>
      <c r="E60" s="171">
        <f t="shared" si="14"/>
        <v>0</v>
      </c>
      <c r="F60" s="171"/>
      <c r="G60" s="171">
        <f t="shared" si="15"/>
        <v>0</v>
      </c>
      <c r="H60" s="174">
        <f>+E60-G60</f>
        <v>0</v>
      </c>
    </row>
    <row r="61" spans="1:8" ht="12.75">
      <c r="A61" s="166" t="s">
        <v>349</v>
      </c>
      <c r="B61" s="167"/>
      <c r="C61" s="171">
        <f aca="true" t="shared" si="17" ref="C61:H61">+C26</f>
        <v>21503237.408999998</v>
      </c>
      <c r="D61" s="172">
        <f t="shared" si="17"/>
        <v>-1817662.5442099944</v>
      </c>
      <c r="E61" s="171">
        <f t="shared" si="17"/>
        <v>19685574.864790004</v>
      </c>
      <c r="F61" s="171">
        <f t="shared" si="17"/>
        <v>19685574.864790004</v>
      </c>
      <c r="G61" s="171">
        <f t="shared" si="17"/>
        <v>19685574.864790004</v>
      </c>
      <c r="H61" s="174">
        <f t="shared" si="17"/>
        <v>-1817662.5442099944</v>
      </c>
    </row>
    <row r="62" spans="1:8" ht="12.75">
      <c r="A62" s="188" t="s">
        <v>362</v>
      </c>
      <c r="B62" s="189"/>
      <c r="C62" s="171">
        <f aca="true" t="shared" si="18" ref="C62:H63">+C39</f>
        <v>36476962.719</v>
      </c>
      <c r="D62" s="171">
        <f t="shared" si="18"/>
        <v>1354563.385090001</v>
      </c>
      <c r="E62" s="171">
        <f t="shared" si="18"/>
        <v>37831526.10409</v>
      </c>
      <c r="F62" s="171">
        <f t="shared" si="18"/>
        <v>37831526.10409</v>
      </c>
      <c r="G62" s="171">
        <f t="shared" si="18"/>
        <v>37831526.10409</v>
      </c>
      <c r="H62" s="186">
        <f t="shared" si="18"/>
        <v>1354563.385090001</v>
      </c>
    </row>
    <row r="63" spans="1:8" ht="12.75">
      <c r="A63" s="166" t="s">
        <v>363</v>
      </c>
      <c r="B63" s="167"/>
      <c r="C63" s="171">
        <f t="shared" si="18"/>
        <v>2027801.198</v>
      </c>
      <c r="D63" s="171">
        <f t="shared" si="18"/>
        <v>8982506.896039998</v>
      </c>
      <c r="E63" s="171">
        <f t="shared" si="18"/>
        <v>11010308.094039999</v>
      </c>
      <c r="F63" s="171">
        <f t="shared" si="18"/>
        <v>11010308.094039999</v>
      </c>
      <c r="G63" s="171">
        <f t="shared" si="18"/>
        <v>11010308.094039999</v>
      </c>
      <c r="H63" s="186">
        <f t="shared" si="18"/>
        <v>8982506.896039998</v>
      </c>
    </row>
    <row r="64" spans="1:8" ht="12.75">
      <c r="A64" s="188" t="s">
        <v>364</v>
      </c>
      <c r="B64" s="189"/>
      <c r="C64" s="171">
        <f>+C41</f>
        <v>0</v>
      </c>
      <c r="D64" s="171">
        <f>+D41</f>
        <v>6782.39388</v>
      </c>
      <c r="E64" s="171">
        <f t="shared" si="14"/>
        <v>6782.39388</v>
      </c>
      <c r="F64" s="171">
        <f>+F41</f>
        <v>6782.39388</v>
      </c>
      <c r="G64" s="171">
        <f t="shared" si="15"/>
        <v>6782.39388</v>
      </c>
      <c r="H64" s="186">
        <f>+G64-C64</f>
        <v>6782.39388</v>
      </c>
    </row>
    <row r="65" spans="1:8" ht="12.75" hidden="1">
      <c r="A65" s="166" t="s">
        <v>371</v>
      </c>
      <c r="B65" s="178"/>
      <c r="C65" s="168">
        <f>+C42</f>
        <v>0</v>
      </c>
      <c r="D65" s="168">
        <f>+D42</f>
        <v>6782.39388</v>
      </c>
      <c r="E65" s="168">
        <f t="shared" si="14"/>
        <v>6782.39388</v>
      </c>
      <c r="F65" s="168">
        <f>+F42</f>
        <v>6782.39388</v>
      </c>
      <c r="G65" s="168">
        <f t="shared" si="15"/>
        <v>6782.39388</v>
      </c>
      <c r="H65" s="170">
        <f aca="true" t="shared" si="19" ref="H65:H72">+G65-C65</f>
        <v>6782.39388</v>
      </c>
    </row>
    <row r="66" spans="1:8" ht="39" customHeight="1">
      <c r="A66" s="215" t="s">
        <v>372</v>
      </c>
      <c r="B66" s="216"/>
      <c r="C66" s="171">
        <f>SUM(C67:C70)</f>
        <v>0</v>
      </c>
      <c r="D66" s="171">
        <f>SUM(D67:D70)</f>
        <v>0</v>
      </c>
      <c r="E66" s="171">
        <f>SUM(E67:E70)</f>
        <v>0</v>
      </c>
      <c r="F66" s="171">
        <f>SUM(F67:F70)</f>
        <v>0</v>
      </c>
      <c r="G66" s="171">
        <f>SUM(G67:G70)</f>
        <v>0</v>
      </c>
      <c r="H66" s="186">
        <f t="shared" si="19"/>
        <v>0</v>
      </c>
    </row>
    <row r="67" spans="1:8" ht="12.75">
      <c r="A67" s="188" t="s">
        <v>341</v>
      </c>
      <c r="B67" s="189"/>
      <c r="C67" s="168">
        <v>0</v>
      </c>
      <c r="D67" s="168">
        <v>0</v>
      </c>
      <c r="E67" s="168">
        <v>0</v>
      </c>
      <c r="F67" s="168">
        <v>0</v>
      </c>
      <c r="G67" s="168">
        <v>0</v>
      </c>
      <c r="H67" s="170">
        <f t="shared" si="19"/>
        <v>0</v>
      </c>
    </row>
    <row r="68" spans="1:8" ht="12.75">
      <c r="A68" s="188" t="s">
        <v>344</v>
      </c>
      <c r="B68" s="189"/>
      <c r="C68" s="168">
        <v>0</v>
      </c>
      <c r="D68" s="168">
        <v>0</v>
      </c>
      <c r="E68" s="168">
        <v>0</v>
      </c>
      <c r="F68" s="168">
        <v>0</v>
      </c>
      <c r="G68" s="168">
        <v>0</v>
      </c>
      <c r="H68" s="170">
        <f t="shared" si="19"/>
        <v>0</v>
      </c>
    </row>
    <row r="69" spans="1:8" ht="12.75">
      <c r="A69" s="188" t="s">
        <v>348</v>
      </c>
      <c r="B69" s="189"/>
      <c r="C69" s="168">
        <v>0</v>
      </c>
      <c r="D69" s="168">
        <v>0</v>
      </c>
      <c r="E69" s="168">
        <v>0</v>
      </c>
      <c r="F69" s="168">
        <v>0</v>
      </c>
      <c r="G69" s="168">
        <v>0</v>
      </c>
      <c r="H69" s="170">
        <f t="shared" si="19"/>
        <v>0</v>
      </c>
    </row>
    <row r="70" spans="1:8" ht="12.75">
      <c r="A70" s="188" t="s">
        <v>364</v>
      </c>
      <c r="B70" s="189"/>
      <c r="C70" s="168">
        <v>0</v>
      </c>
      <c r="D70" s="168">
        <v>0</v>
      </c>
      <c r="E70" s="168">
        <v>0</v>
      </c>
      <c r="F70" s="168">
        <v>0</v>
      </c>
      <c r="G70" s="168">
        <v>0</v>
      </c>
      <c r="H70" s="170">
        <f t="shared" si="19"/>
        <v>0</v>
      </c>
    </row>
    <row r="71" spans="1:8" ht="12.75">
      <c r="A71" s="217" t="s">
        <v>366</v>
      </c>
      <c r="B71" s="218"/>
      <c r="C71" s="171">
        <f>+C72</f>
        <v>0</v>
      </c>
      <c r="D71" s="171">
        <f>+D72</f>
        <v>2450000</v>
      </c>
      <c r="E71" s="171">
        <f>+E72</f>
        <v>2450000</v>
      </c>
      <c r="F71" s="171">
        <f>+F72</f>
        <v>2450000</v>
      </c>
      <c r="G71" s="171">
        <f>+G72</f>
        <v>2450000</v>
      </c>
      <c r="H71" s="186">
        <f t="shared" si="19"/>
        <v>2450000</v>
      </c>
    </row>
    <row r="72" spans="1:8" ht="12.75">
      <c r="A72" s="211"/>
      <c r="B72" s="219" t="s">
        <v>366</v>
      </c>
      <c r="C72" s="220">
        <v>0</v>
      </c>
      <c r="D72" s="220">
        <f>+D43</f>
        <v>2450000</v>
      </c>
      <c r="E72" s="220">
        <f>+E43</f>
        <v>2450000</v>
      </c>
      <c r="F72" s="220">
        <f>+F43</f>
        <v>2450000</v>
      </c>
      <c r="G72" s="220">
        <f>+G43</f>
        <v>2450000</v>
      </c>
      <c r="H72" s="221">
        <f t="shared" si="19"/>
        <v>2450000</v>
      </c>
    </row>
    <row r="73" spans="1:8" ht="16" thickBot="1">
      <c r="A73" s="222" t="s">
        <v>367</v>
      </c>
      <c r="B73" s="223"/>
      <c r="C73" s="224">
        <f aca="true" t="shared" si="20" ref="C73:H73">+C50+C66+C71</f>
        <v>61806070.43799999</v>
      </c>
      <c r="D73" s="224">
        <f t="shared" si="20"/>
        <v>10583665.252940005</v>
      </c>
      <c r="E73" s="224">
        <f t="shared" si="20"/>
        <v>72389735.69094001</v>
      </c>
      <c r="F73" s="224">
        <f t="shared" si="20"/>
        <v>72389735.69094001</v>
      </c>
      <c r="G73" s="224">
        <f t="shared" si="20"/>
        <v>72389735.69094001</v>
      </c>
      <c r="H73" s="225">
        <f t="shared" si="20"/>
        <v>10583665.252940005</v>
      </c>
    </row>
    <row r="74" spans="2:9" ht="16" thickBot="1">
      <c r="B74" s="226"/>
      <c r="C74" s="227"/>
      <c r="D74" s="227"/>
      <c r="E74" s="227"/>
      <c r="F74" s="228" t="s">
        <v>368</v>
      </c>
      <c r="G74" s="229"/>
      <c r="H74" s="230">
        <f>+H73</f>
        <v>10583665.252940005</v>
      </c>
      <c r="I74" s="179"/>
    </row>
    <row r="75" spans="2:8" ht="12.75">
      <c r="B75" s="226"/>
      <c r="C75" s="227"/>
      <c r="D75" s="227"/>
      <c r="E75" s="227"/>
      <c r="F75" s="231"/>
      <c r="G75" s="231"/>
      <c r="H75" s="232"/>
    </row>
    <row r="76" spans="1:8" s="234" customFormat="1" ht="12.75">
      <c r="A76" s="233" t="s">
        <v>373</v>
      </c>
      <c r="B76" s="233"/>
      <c r="C76" s="233" t="s">
        <v>374</v>
      </c>
      <c r="D76" s="233"/>
      <c r="E76" s="233"/>
      <c r="F76" s="233" t="s">
        <v>375</v>
      </c>
      <c r="G76" s="233"/>
      <c r="H76" s="233"/>
    </row>
    <row r="77" spans="1:8" ht="12.75">
      <c r="A77" s="235" t="s">
        <v>376</v>
      </c>
      <c r="B77" s="235"/>
      <c r="C77" s="235" t="s">
        <v>377</v>
      </c>
      <c r="D77" s="235"/>
      <c r="E77" s="235"/>
      <c r="F77" s="235" t="s">
        <v>378</v>
      </c>
      <c r="G77" s="235"/>
      <c r="H77" s="235"/>
    </row>
    <row r="78" spans="1:8" s="238" customFormat="1" ht="13">
      <c r="A78" s="236"/>
      <c r="B78" s="237"/>
      <c r="D78" s="237"/>
      <c r="E78" s="237"/>
      <c r="G78" s="237"/>
      <c r="H78" s="239"/>
    </row>
    <row r="79" spans="1:8" s="238" customFormat="1" ht="13">
      <c r="A79" s="236"/>
      <c r="B79" s="237"/>
      <c r="D79" s="237"/>
      <c r="E79" s="237"/>
      <c r="G79" s="237"/>
      <c r="H79" s="239"/>
    </row>
    <row r="80" spans="1:11" s="238" customFormat="1" ht="13">
      <c r="A80" s="240" t="s">
        <v>379</v>
      </c>
      <c r="B80" s="240"/>
      <c r="C80" s="240" t="s">
        <v>380</v>
      </c>
      <c r="D80" s="240"/>
      <c r="E80" s="240"/>
      <c r="F80" s="240" t="s">
        <v>381</v>
      </c>
      <c r="G80" s="240"/>
      <c r="H80" s="240"/>
      <c r="I80" s="241"/>
      <c r="J80" s="241"/>
      <c r="K80" s="241"/>
    </row>
    <row r="81" spans="1:11" s="245" customFormat="1" ht="13">
      <c r="A81" s="242" t="s">
        <v>382</v>
      </c>
      <c r="B81" s="242"/>
      <c r="C81" s="243" t="s">
        <v>383</v>
      </c>
      <c r="D81" s="243"/>
      <c r="E81" s="243"/>
      <c r="F81" s="243" t="s">
        <v>384</v>
      </c>
      <c r="G81" s="243"/>
      <c r="H81" s="243"/>
      <c r="I81" s="244"/>
      <c r="J81" s="244"/>
      <c r="K81" s="244"/>
    </row>
    <row r="82" spans="1:11" s="245" customFormat="1" ht="13">
      <c r="A82" s="246"/>
      <c r="B82" s="246"/>
      <c r="D82" s="247"/>
      <c r="E82" s="247"/>
      <c r="G82" s="247"/>
      <c r="H82" s="247"/>
      <c r="I82" s="244"/>
      <c r="J82" s="244"/>
      <c r="K82" s="244"/>
    </row>
    <row r="83" spans="1:8" s="238" customFormat="1" ht="13">
      <c r="A83" s="236" t="s">
        <v>385</v>
      </c>
      <c r="B83" s="237"/>
      <c r="C83" s="237"/>
      <c r="D83" s="237"/>
      <c r="E83" s="237"/>
      <c r="F83" s="237"/>
      <c r="G83" s="237"/>
      <c r="H83" s="239"/>
    </row>
    <row r="84" spans="1:8" s="238" customFormat="1" ht="13">
      <c r="A84" s="236" t="s">
        <v>386</v>
      </c>
      <c r="B84" s="239"/>
      <c r="C84" s="239"/>
      <c r="D84" s="239"/>
      <c r="E84" s="239"/>
      <c r="F84" s="239"/>
      <c r="G84" s="239"/>
      <c r="H84" s="239"/>
    </row>
    <row r="85" spans="1:11" s="238" customFormat="1" ht="13">
      <c r="A85" s="248"/>
      <c r="B85" s="248"/>
      <c r="C85" s="248"/>
      <c r="D85" s="248"/>
      <c r="E85" s="248"/>
      <c r="F85" s="248"/>
      <c r="G85" s="248"/>
      <c r="H85" s="248"/>
      <c r="I85" s="241"/>
      <c r="J85" s="241"/>
      <c r="K85" s="241"/>
    </row>
    <row r="86" spans="1:8" s="238" customFormat="1" ht="13">
      <c r="A86" s="239"/>
      <c r="B86" s="239"/>
      <c r="C86" s="239"/>
      <c r="D86" s="239"/>
      <c r="E86" s="239"/>
      <c r="F86" s="239"/>
      <c r="G86" s="239"/>
      <c r="H86" s="239"/>
    </row>
  </sheetData>
  <mergeCells count="67">
    <mergeCell ref="A80:B80"/>
    <mergeCell ref="C80:E80"/>
    <mergeCell ref="F80:H80"/>
    <mergeCell ref="A81:B81"/>
    <mergeCell ref="C81:E81"/>
    <mergeCell ref="F81:H81"/>
    <mergeCell ref="A73:B73"/>
    <mergeCell ref="F74:G74"/>
    <mergeCell ref="A76:B76"/>
    <mergeCell ref="C76:E76"/>
    <mergeCell ref="F76:H76"/>
    <mergeCell ref="A77:B77"/>
    <mergeCell ref="C77:E77"/>
    <mergeCell ref="F77:H77"/>
    <mergeCell ref="A66:B66"/>
    <mergeCell ref="A67:B67"/>
    <mergeCell ref="A68:B68"/>
    <mergeCell ref="A69:B69"/>
    <mergeCell ref="A70:B70"/>
    <mergeCell ref="A71:B71"/>
    <mergeCell ref="A58:B58"/>
    <mergeCell ref="A61:B61"/>
    <mergeCell ref="A62:B62"/>
    <mergeCell ref="A63:B63"/>
    <mergeCell ref="A64:B64"/>
    <mergeCell ref="A65:B65"/>
    <mergeCell ref="A50:B50"/>
    <mergeCell ref="A51:B51"/>
    <mergeCell ref="A52:B52"/>
    <mergeCell ref="A53:B53"/>
    <mergeCell ref="A54:B54"/>
    <mergeCell ref="A55:B55"/>
    <mergeCell ref="H46:H48"/>
    <mergeCell ref="C47:C48"/>
    <mergeCell ref="D47:D48"/>
    <mergeCell ref="E47:E48"/>
    <mergeCell ref="F47:F48"/>
    <mergeCell ref="G47:G48"/>
    <mergeCell ref="A41:B41"/>
    <mergeCell ref="A42:B42"/>
    <mergeCell ref="A43:B43"/>
    <mergeCell ref="A44:B44"/>
    <mergeCell ref="A45:G45"/>
    <mergeCell ref="A46:B49"/>
    <mergeCell ref="C46:G46"/>
    <mergeCell ref="A19:B19"/>
    <mergeCell ref="A22:B22"/>
    <mergeCell ref="A25:B25"/>
    <mergeCell ref="A26:B26"/>
    <mergeCell ref="A39:B39"/>
    <mergeCell ref="A40:B40"/>
    <mergeCell ref="F12:F13"/>
    <mergeCell ref="G12:G13"/>
    <mergeCell ref="A15:B15"/>
    <mergeCell ref="A16:B16"/>
    <mergeCell ref="A17:B17"/>
    <mergeCell ref="A18:B18"/>
    <mergeCell ref="A7:H7"/>
    <mergeCell ref="A8:H8"/>
    <mergeCell ref="A9:H9"/>
    <mergeCell ref="C10:H10"/>
    <mergeCell ref="A11:B14"/>
    <mergeCell ref="C11:G11"/>
    <mergeCell ref="H11:H13"/>
    <mergeCell ref="C12:C13"/>
    <mergeCell ref="D12:D13"/>
    <mergeCell ref="E12:E13"/>
  </mergeCells>
  <printOptions horizontalCentered="1"/>
  <pageMargins left="0" right="0" top="0.3937007874015748" bottom="0.3937007874015748" header="0.31496062992125984" footer="0.31496062992125984"/>
  <pageSetup fitToHeight="1" fitToWidth="1" horizontalDpi="600" verticalDpi="600" orientation="portrait" scale="61"/>
  <rowBreaks count="1" manualBreakCount="1">
    <brk id="53" max="16383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C00000"/>
  </sheetPr>
  <dimension ref="A1:S205"/>
  <sheetViews>
    <sheetView zoomScaleSheetLayoutView="70" workbookViewId="0" topLeftCell="A187">
      <selection activeCell="A214" sqref="A214"/>
    </sheetView>
  </sheetViews>
  <sheetFormatPr defaultColWidth="11.421875" defaultRowHeight="12.75"/>
  <cols>
    <col min="1" max="1" width="82.00390625" style="25" customWidth="1"/>
    <col min="2" max="2" width="12.00390625" style="25" customWidth="1"/>
    <col min="3" max="3" width="15.140625" style="25" customWidth="1"/>
    <col min="4" max="4" width="12.00390625" style="25" customWidth="1"/>
    <col min="5" max="6" width="11.8515625" style="25" customWidth="1"/>
    <col min="7" max="7" width="12.140625" style="25" customWidth="1"/>
    <col min="8" max="8" width="14.140625" style="26" customWidth="1"/>
    <col min="9" max="19" width="11.421875" style="26" customWidth="1"/>
    <col min="20" max="189" width="11.421875" style="25" customWidth="1"/>
    <col min="190" max="190" width="50.421875" style="25" customWidth="1"/>
    <col min="191" max="191" width="19.421875" style="25" customWidth="1"/>
    <col min="192" max="192" width="22.421875" style="25" customWidth="1"/>
    <col min="193" max="193" width="13.7109375" style="25" customWidth="1"/>
    <col min="194" max="194" width="15.8515625" style="25" customWidth="1"/>
    <col min="195" max="195" width="17.421875" style="25" customWidth="1"/>
    <col min="196" max="196" width="19.421875" style="25" customWidth="1"/>
    <col min="197" max="445" width="11.421875" style="25" customWidth="1"/>
    <col min="446" max="446" width="50.421875" style="25" customWidth="1"/>
    <col min="447" max="447" width="19.421875" style="25" customWidth="1"/>
    <col min="448" max="448" width="22.421875" style="25" customWidth="1"/>
    <col min="449" max="449" width="13.7109375" style="25" customWidth="1"/>
    <col min="450" max="450" width="15.8515625" style="25" customWidth="1"/>
    <col min="451" max="451" width="17.421875" style="25" customWidth="1"/>
    <col min="452" max="452" width="19.421875" style="25" customWidth="1"/>
    <col min="453" max="701" width="11.421875" style="25" customWidth="1"/>
    <col min="702" max="702" width="50.421875" style="25" customWidth="1"/>
    <col min="703" max="703" width="19.421875" style="25" customWidth="1"/>
    <col min="704" max="704" width="22.421875" style="25" customWidth="1"/>
    <col min="705" max="705" width="13.7109375" style="25" customWidth="1"/>
    <col min="706" max="706" width="15.8515625" style="25" customWidth="1"/>
    <col min="707" max="707" width="17.421875" style="25" customWidth="1"/>
    <col min="708" max="708" width="19.421875" style="25" customWidth="1"/>
    <col min="709" max="957" width="11.421875" style="25" customWidth="1"/>
    <col min="958" max="958" width="50.421875" style="25" customWidth="1"/>
    <col min="959" max="959" width="19.421875" style="25" customWidth="1"/>
    <col min="960" max="960" width="22.421875" style="25" customWidth="1"/>
    <col min="961" max="961" width="13.7109375" style="25" customWidth="1"/>
    <col min="962" max="962" width="15.8515625" style="25" customWidth="1"/>
    <col min="963" max="963" width="17.421875" style="25" customWidth="1"/>
    <col min="964" max="964" width="19.421875" style="25" customWidth="1"/>
    <col min="965" max="1213" width="11.421875" style="25" customWidth="1"/>
    <col min="1214" max="1214" width="50.421875" style="25" customWidth="1"/>
    <col min="1215" max="1215" width="19.421875" style="25" customWidth="1"/>
    <col min="1216" max="1216" width="22.421875" style="25" customWidth="1"/>
    <col min="1217" max="1217" width="13.7109375" style="25" customWidth="1"/>
    <col min="1218" max="1218" width="15.8515625" style="25" customWidth="1"/>
    <col min="1219" max="1219" width="17.421875" style="25" customWidth="1"/>
    <col min="1220" max="1220" width="19.421875" style="25" customWidth="1"/>
    <col min="1221" max="1469" width="11.421875" style="25" customWidth="1"/>
    <col min="1470" max="1470" width="50.421875" style="25" customWidth="1"/>
    <col min="1471" max="1471" width="19.421875" style="25" customWidth="1"/>
    <col min="1472" max="1472" width="22.421875" style="25" customWidth="1"/>
    <col min="1473" max="1473" width="13.7109375" style="25" customWidth="1"/>
    <col min="1474" max="1474" width="15.8515625" style="25" customWidth="1"/>
    <col min="1475" max="1475" width="17.421875" style="25" customWidth="1"/>
    <col min="1476" max="1476" width="19.421875" style="25" customWidth="1"/>
    <col min="1477" max="1725" width="11.421875" style="25" customWidth="1"/>
    <col min="1726" max="1726" width="50.421875" style="25" customWidth="1"/>
    <col min="1727" max="1727" width="19.421875" style="25" customWidth="1"/>
    <col min="1728" max="1728" width="22.421875" style="25" customWidth="1"/>
    <col min="1729" max="1729" width="13.7109375" style="25" customWidth="1"/>
    <col min="1730" max="1730" width="15.8515625" style="25" customWidth="1"/>
    <col min="1731" max="1731" width="17.421875" style="25" customWidth="1"/>
    <col min="1732" max="1732" width="19.421875" style="25" customWidth="1"/>
    <col min="1733" max="1981" width="11.421875" style="25" customWidth="1"/>
    <col min="1982" max="1982" width="50.421875" style="25" customWidth="1"/>
    <col min="1983" max="1983" width="19.421875" style="25" customWidth="1"/>
    <col min="1984" max="1984" width="22.421875" style="25" customWidth="1"/>
    <col min="1985" max="1985" width="13.7109375" style="25" customWidth="1"/>
    <col min="1986" max="1986" width="15.8515625" style="25" customWidth="1"/>
    <col min="1987" max="1987" width="17.421875" style="25" customWidth="1"/>
    <col min="1988" max="1988" width="19.421875" style="25" customWidth="1"/>
    <col min="1989" max="2237" width="11.421875" style="25" customWidth="1"/>
    <col min="2238" max="2238" width="50.421875" style="25" customWidth="1"/>
    <col min="2239" max="2239" width="19.421875" style="25" customWidth="1"/>
    <col min="2240" max="2240" width="22.421875" style="25" customWidth="1"/>
    <col min="2241" max="2241" width="13.7109375" style="25" customWidth="1"/>
    <col min="2242" max="2242" width="15.8515625" style="25" customWidth="1"/>
    <col min="2243" max="2243" width="17.421875" style="25" customWidth="1"/>
    <col min="2244" max="2244" width="19.421875" style="25" customWidth="1"/>
    <col min="2245" max="2493" width="11.421875" style="25" customWidth="1"/>
    <col min="2494" max="2494" width="50.421875" style="25" customWidth="1"/>
    <col min="2495" max="2495" width="19.421875" style="25" customWidth="1"/>
    <col min="2496" max="2496" width="22.421875" style="25" customWidth="1"/>
    <col min="2497" max="2497" width="13.7109375" style="25" customWidth="1"/>
    <col min="2498" max="2498" width="15.8515625" style="25" customWidth="1"/>
    <col min="2499" max="2499" width="17.421875" style="25" customWidth="1"/>
    <col min="2500" max="2500" width="19.421875" style="25" customWidth="1"/>
    <col min="2501" max="2749" width="11.421875" style="25" customWidth="1"/>
    <col min="2750" max="2750" width="50.421875" style="25" customWidth="1"/>
    <col min="2751" max="2751" width="19.421875" style="25" customWidth="1"/>
    <col min="2752" max="2752" width="22.421875" style="25" customWidth="1"/>
    <col min="2753" max="2753" width="13.7109375" style="25" customWidth="1"/>
    <col min="2754" max="2754" width="15.8515625" style="25" customWidth="1"/>
    <col min="2755" max="2755" width="17.421875" style="25" customWidth="1"/>
    <col min="2756" max="2756" width="19.421875" style="25" customWidth="1"/>
    <col min="2757" max="3005" width="11.421875" style="25" customWidth="1"/>
    <col min="3006" max="3006" width="50.421875" style="25" customWidth="1"/>
    <col min="3007" max="3007" width="19.421875" style="25" customWidth="1"/>
    <col min="3008" max="3008" width="22.421875" style="25" customWidth="1"/>
    <col min="3009" max="3009" width="13.7109375" style="25" customWidth="1"/>
    <col min="3010" max="3010" width="15.8515625" style="25" customWidth="1"/>
    <col min="3011" max="3011" width="17.421875" style="25" customWidth="1"/>
    <col min="3012" max="3012" width="19.421875" style="25" customWidth="1"/>
    <col min="3013" max="3261" width="11.421875" style="25" customWidth="1"/>
    <col min="3262" max="3262" width="50.421875" style="25" customWidth="1"/>
    <col min="3263" max="3263" width="19.421875" style="25" customWidth="1"/>
    <col min="3264" max="3264" width="22.421875" style="25" customWidth="1"/>
    <col min="3265" max="3265" width="13.7109375" style="25" customWidth="1"/>
    <col min="3266" max="3266" width="15.8515625" style="25" customWidth="1"/>
    <col min="3267" max="3267" width="17.421875" style="25" customWidth="1"/>
    <col min="3268" max="3268" width="19.421875" style="25" customWidth="1"/>
    <col min="3269" max="3517" width="11.421875" style="25" customWidth="1"/>
    <col min="3518" max="3518" width="50.421875" style="25" customWidth="1"/>
    <col min="3519" max="3519" width="19.421875" style="25" customWidth="1"/>
    <col min="3520" max="3520" width="22.421875" style="25" customWidth="1"/>
    <col min="3521" max="3521" width="13.7109375" style="25" customWidth="1"/>
    <col min="3522" max="3522" width="15.8515625" style="25" customWidth="1"/>
    <col min="3523" max="3523" width="17.421875" style="25" customWidth="1"/>
    <col min="3524" max="3524" width="19.421875" style="25" customWidth="1"/>
    <col min="3525" max="3773" width="11.421875" style="25" customWidth="1"/>
    <col min="3774" max="3774" width="50.421875" style="25" customWidth="1"/>
    <col min="3775" max="3775" width="19.421875" style="25" customWidth="1"/>
    <col min="3776" max="3776" width="22.421875" style="25" customWidth="1"/>
    <col min="3777" max="3777" width="13.7109375" style="25" customWidth="1"/>
    <col min="3778" max="3778" width="15.8515625" style="25" customWidth="1"/>
    <col min="3779" max="3779" width="17.421875" style="25" customWidth="1"/>
    <col min="3780" max="3780" width="19.421875" style="25" customWidth="1"/>
    <col min="3781" max="4029" width="11.421875" style="25" customWidth="1"/>
    <col min="4030" max="4030" width="50.421875" style="25" customWidth="1"/>
    <col min="4031" max="4031" width="19.421875" style="25" customWidth="1"/>
    <col min="4032" max="4032" width="22.421875" style="25" customWidth="1"/>
    <col min="4033" max="4033" width="13.7109375" style="25" customWidth="1"/>
    <col min="4034" max="4034" width="15.8515625" style="25" customWidth="1"/>
    <col min="4035" max="4035" width="17.421875" style="25" customWidth="1"/>
    <col min="4036" max="4036" width="19.421875" style="25" customWidth="1"/>
    <col min="4037" max="4285" width="11.421875" style="25" customWidth="1"/>
    <col min="4286" max="4286" width="50.421875" style="25" customWidth="1"/>
    <col min="4287" max="4287" width="19.421875" style="25" customWidth="1"/>
    <col min="4288" max="4288" width="22.421875" style="25" customWidth="1"/>
    <col min="4289" max="4289" width="13.7109375" style="25" customWidth="1"/>
    <col min="4290" max="4290" width="15.8515625" style="25" customWidth="1"/>
    <col min="4291" max="4291" width="17.421875" style="25" customWidth="1"/>
    <col min="4292" max="4292" width="19.421875" style="25" customWidth="1"/>
    <col min="4293" max="4541" width="11.421875" style="25" customWidth="1"/>
    <col min="4542" max="4542" width="50.421875" style="25" customWidth="1"/>
    <col min="4543" max="4543" width="19.421875" style="25" customWidth="1"/>
    <col min="4544" max="4544" width="22.421875" style="25" customWidth="1"/>
    <col min="4545" max="4545" width="13.7109375" style="25" customWidth="1"/>
    <col min="4546" max="4546" width="15.8515625" style="25" customWidth="1"/>
    <col min="4547" max="4547" width="17.421875" style="25" customWidth="1"/>
    <col min="4548" max="4548" width="19.421875" style="25" customWidth="1"/>
    <col min="4549" max="4797" width="11.421875" style="25" customWidth="1"/>
    <col min="4798" max="4798" width="50.421875" style="25" customWidth="1"/>
    <col min="4799" max="4799" width="19.421875" style="25" customWidth="1"/>
    <col min="4800" max="4800" width="22.421875" style="25" customWidth="1"/>
    <col min="4801" max="4801" width="13.7109375" style="25" customWidth="1"/>
    <col min="4802" max="4802" width="15.8515625" style="25" customWidth="1"/>
    <col min="4803" max="4803" width="17.421875" style="25" customWidth="1"/>
    <col min="4804" max="4804" width="19.421875" style="25" customWidth="1"/>
    <col min="4805" max="5053" width="11.421875" style="25" customWidth="1"/>
    <col min="5054" max="5054" width="50.421875" style="25" customWidth="1"/>
    <col min="5055" max="5055" width="19.421875" style="25" customWidth="1"/>
    <col min="5056" max="5056" width="22.421875" style="25" customWidth="1"/>
    <col min="5057" max="5057" width="13.7109375" style="25" customWidth="1"/>
    <col min="5058" max="5058" width="15.8515625" style="25" customWidth="1"/>
    <col min="5059" max="5059" width="17.421875" style="25" customWidth="1"/>
    <col min="5060" max="5060" width="19.421875" style="25" customWidth="1"/>
    <col min="5061" max="5309" width="11.421875" style="25" customWidth="1"/>
    <col min="5310" max="5310" width="50.421875" style="25" customWidth="1"/>
    <col min="5311" max="5311" width="19.421875" style="25" customWidth="1"/>
    <col min="5312" max="5312" width="22.421875" style="25" customWidth="1"/>
    <col min="5313" max="5313" width="13.7109375" style="25" customWidth="1"/>
    <col min="5314" max="5314" width="15.8515625" style="25" customWidth="1"/>
    <col min="5315" max="5315" width="17.421875" style="25" customWidth="1"/>
    <col min="5316" max="5316" width="19.421875" style="25" customWidth="1"/>
    <col min="5317" max="5565" width="11.421875" style="25" customWidth="1"/>
    <col min="5566" max="5566" width="50.421875" style="25" customWidth="1"/>
    <col min="5567" max="5567" width="19.421875" style="25" customWidth="1"/>
    <col min="5568" max="5568" width="22.421875" style="25" customWidth="1"/>
    <col min="5569" max="5569" width="13.7109375" style="25" customWidth="1"/>
    <col min="5570" max="5570" width="15.8515625" style="25" customWidth="1"/>
    <col min="5571" max="5571" width="17.421875" style="25" customWidth="1"/>
    <col min="5572" max="5572" width="19.421875" style="25" customWidth="1"/>
    <col min="5573" max="5821" width="11.421875" style="25" customWidth="1"/>
    <col min="5822" max="5822" width="50.421875" style="25" customWidth="1"/>
    <col min="5823" max="5823" width="19.421875" style="25" customWidth="1"/>
    <col min="5824" max="5824" width="22.421875" style="25" customWidth="1"/>
    <col min="5825" max="5825" width="13.7109375" style="25" customWidth="1"/>
    <col min="5826" max="5826" width="15.8515625" style="25" customWidth="1"/>
    <col min="5827" max="5827" width="17.421875" style="25" customWidth="1"/>
    <col min="5828" max="5828" width="19.421875" style="25" customWidth="1"/>
    <col min="5829" max="6077" width="11.421875" style="25" customWidth="1"/>
    <col min="6078" max="6078" width="50.421875" style="25" customWidth="1"/>
    <col min="6079" max="6079" width="19.421875" style="25" customWidth="1"/>
    <col min="6080" max="6080" width="22.421875" style="25" customWidth="1"/>
    <col min="6081" max="6081" width="13.7109375" style="25" customWidth="1"/>
    <col min="6082" max="6082" width="15.8515625" style="25" customWidth="1"/>
    <col min="6083" max="6083" width="17.421875" style="25" customWidth="1"/>
    <col min="6084" max="6084" width="19.421875" style="25" customWidth="1"/>
    <col min="6085" max="6333" width="11.421875" style="25" customWidth="1"/>
    <col min="6334" max="6334" width="50.421875" style="25" customWidth="1"/>
    <col min="6335" max="6335" width="19.421875" style="25" customWidth="1"/>
    <col min="6336" max="6336" width="22.421875" style="25" customWidth="1"/>
    <col min="6337" max="6337" width="13.7109375" style="25" customWidth="1"/>
    <col min="6338" max="6338" width="15.8515625" style="25" customWidth="1"/>
    <col min="6339" max="6339" width="17.421875" style="25" customWidth="1"/>
    <col min="6340" max="6340" width="19.421875" style="25" customWidth="1"/>
    <col min="6341" max="6589" width="11.421875" style="25" customWidth="1"/>
    <col min="6590" max="6590" width="50.421875" style="25" customWidth="1"/>
    <col min="6591" max="6591" width="19.421875" style="25" customWidth="1"/>
    <col min="6592" max="6592" width="22.421875" style="25" customWidth="1"/>
    <col min="6593" max="6593" width="13.7109375" style="25" customWidth="1"/>
    <col min="6594" max="6594" width="15.8515625" style="25" customWidth="1"/>
    <col min="6595" max="6595" width="17.421875" style="25" customWidth="1"/>
    <col min="6596" max="6596" width="19.421875" style="25" customWidth="1"/>
    <col min="6597" max="6845" width="11.421875" style="25" customWidth="1"/>
    <col min="6846" max="6846" width="50.421875" style="25" customWidth="1"/>
    <col min="6847" max="6847" width="19.421875" style="25" customWidth="1"/>
    <col min="6848" max="6848" width="22.421875" style="25" customWidth="1"/>
    <col min="6849" max="6849" width="13.7109375" style="25" customWidth="1"/>
    <col min="6850" max="6850" width="15.8515625" style="25" customWidth="1"/>
    <col min="6851" max="6851" width="17.421875" style="25" customWidth="1"/>
    <col min="6852" max="6852" width="19.421875" style="25" customWidth="1"/>
    <col min="6853" max="7101" width="11.421875" style="25" customWidth="1"/>
    <col min="7102" max="7102" width="50.421875" style="25" customWidth="1"/>
    <col min="7103" max="7103" width="19.421875" style="25" customWidth="1"/>
    <col min="7104" max="7104" width="22.421875" style="25" customWidth="1"/>
    <col min="7105" max="7105" width="13.7109375" style="25" customWidth="1"/>
    <col min="7106" max="7106" width="15.8515625" style="25" customWidth="1"/>
    <col min="7107" max="7107" width="17.421875" style="25" customWidth="1"/>
    <col min="7108" max="7108" width="19.421875" style="25" customWidth="1"/>
    <col min="7109" max="7357" width="11.421875" style="25" customWidth="1"/>
    <col min="7358" max="7358" width="50.421875" style="25" customWidth="1"/>
    <col min="7359" max="7359" width="19.421875" style="25" customWidth="1"/>
    <col min="7360" max="7360" width="22.421875" style="25" customWidth="1"/>
    <col min="7361" max="7361" width="13.7109375" style="25" customWidth="1"/>
    <col min="7362" max="7362" width="15.8515625" style="25" customWidth="1"/>
    <col min="7363" max="7363" width="17.421875" style="25" customWidth="1"/>
    <col min="7364" max="7364" width="19.421875" style="25" customWidth="1"/>
    <col min="7365" max="7613" width="11.421875" style="25" customWidth="1"/>
    <col min="7614" max="7614" width="50.421875" style="25" customWidth="1"/>
    <col min="7615" max="7615" width="19.421875" style="25" customWidth="1"/>
    <col min="7616" max="7616" width="22.421875" style="25" customWidth="1"/>
    <col min="7617" max="7617" width="13.7109375" style="25" customWidth="1"/>
    <col min="7618" max="7618" width="15.8515625" style="25" customWidth="1"/>
    <col min="7619" max="7619" width="17.421875" style="25" customWidth="1"/>
    <col min="7620" max="7620" width="19.421875" style="25" customWidth="1"/>
    <col min="7621" max="7869" width="11.421875" style="25" customWidth="1"/>
    <col min="7870" max="7870" width="50.421875" style="25" customWidth="1"/>
    <col min="7871" max="7871" width="19.421875" style="25" customWidth="1"/>
    <col min="7872" max="7872" width="22.421875" style="25" customWidth="1"/>
    <col min="7873" max="7873" width="13.7109375" style="25" customWidth="1"/>
    <col min="7874" max="7874" width="15.8515625" style="25" customWidth="1"/>
    <col min="7875" max="7875" width="17.421875" style="25" customWidth="1"/>
    <col min="7876" max="7876" width="19.421875" style="25" customWidth="1"/>
    <col min="7877" max="8125" width="11.421875" style="25" customWidth="1"/>
    <col min="8126" max="8126" width="50.421875" style="25" customWidth="1"/>
    <col min="8127" max="8127" width="19.421875" style="25" customWidth="1"/>
    <col min="8128" max="8128" width="22.421875" style="25" customWidth="1"/>
    <col min="8129" max="8129" width="13.7109375" style="25" customWidth="1"/>
    <col min="8130" max="8130" width="15.8515625" style="25" customWidth="1"/>
    <col min="8131" max="8131" width="17.421875" style="25" customWidth="1"/>
    <col min="8132" max="8132" width="19.421875" style="25" customWidth="1"/>
    <col min="8133" max="8381" width="11.421875" style="25" customWidth="1"/>
    <col min="8382" max="8382" width="50.421875" style="25" customWidth="1"/>
    <col min="8383" max="8383" width="19.421875" style="25" customWidth="1"/>
    <col min="8384" max="8384" width="22.421875" style="25" customWidth="1"/>
    <col min="8385" max="8385" width="13.7109375" style="25" customWidth="1"/>
    <col min="8386" max="8386" width="15.8515625" style="25" customWidth="1"/>
    <col min="8387" max="8387" width="17.421875" style="25" customWidth="1"/>
    <col min="8388" max="8388" width="19.421875" style="25" customWidth="1"/>
    <col min="8389" max="8637" width="11.421875" style="25" customWidth="1"/>
    <col min="8638" max="8638" width="50.421875" style="25" customWidth="1"/>
    <col min="8639" max="8639" width="19.421875" style="25" customWidth="1"/>
    <col min="8640" max="8640" width="22.421875" style="25" customWidth="1"/>
    <col min="8641" max="8641" width="13.7109375" style="25" customWidth="1"/>
    <col min="8642" max="8642" width="15.8515625" style="25" customWidth="1"/>
    <col min="8643" max="8643" width="17.421875" style="25" customWidth="1"/>
    <col min="8644" max="8644" width="19.421875" style="25" customWidth="1"/>
    <col min="8645" max="8893" width="11.421875" style="25" customWidth="1"/>
    <col min="8894" max="8894" width="50.421875" style="25" customWidth="1"/>
    <col min="8895" max="8895" width="19.421875" style="25" customWidth="1"/>
    <col min="8896" max="8896" width="22.421875" style="25" customWidth="1"/>
    <col min="8897" max="8897" width="13.7109375" style="25" customWidth="1"/>
    <col min="8898" max="8898" width="15.8515625" style="25" customWidth="1"/>
    <col min="8899" max="8899" width="17.421875" style="25" customWidth="1"/>
    <col min="8900" max="8900" width="19.421875" style="25" customWidth="1"/>
    <col min="8901" max="9149" width="11.421875" style="25" customWidth="1"/>
    <col min="9150" max="9150" width="50.421875" style="25" customWidth="1"/>
    <col min="9151" max="9151" width="19.421875" style="25" customWidth="1"/>
    <col min="9152" max="9152" width="22.421875" style="25" customWidth="1"/>
    <col min="9153" max="9153" width="13.7109375" style="25" customWidth="1"/>
    <col min="9154" max="9154" width="15.8515625" style="25" customWidth="1"/>
    <col min="9155" max="9155" width="17.421875" style="25" customWidth="1"/>
    <col min="9156" max="9156" width="19.421875" style="25" customWidth="1"/>
    <col min="9157" max="9405" width="11.421875" style="25" customWidth="1"/>
    <col min="9406" max="9406" width="50.421875" style="25" customWidth="1"/>
    <col min="9407" max="9407" width="19.421875" style="25" customWidth="1"/>
    <col min="9408" max="9408" width="22.421875" style="25" customWidth="1"/>
    <col min="9409" max="9409" width="13.7109375" style="25" customWidth="1"/>
    <col min="9410" max="9410" width="15.8515625" style="25" customWidth="1"/>
    <col min="9411" max="9411" width="17.421875" style="25" customWidth="1"/>
    <col min="9412" max="9412" width="19.421875" style="25" customWidth="1"/>
    <col min="9413" max="9661" width="11.421875" style="25" customWidth="1"/>
    <col min="9662" max="9662" width="50.421875" style="25" customWidth="1"/>
    <col min="9663" max="9663" width="19.421875" style="25" customWidth="1"/>
    <col min="9664" max="9664" width="22.421875" style="25" customWidth="1"/>
    <col min="9665" max="9665" width="13.7109375" style="25" customWidth="1"/>
    <col min="9666" max="9666" width="15.8515625" style="25" customWidth="1"/>
    <col min="9667" max="9667" width="17.421875" style="25" customWidth="1"/>
    <col min="9668" max="9668" width="19.421875" style="25" customWidth="1"/>
    <col min="9669" max="9917" width="11.421875" style="25" customWidth="1"/>
    <col min="9918" max="9918" width="50.421875" style="25" customWidth="1"/>
    <col min="9919" max="9919" width="19.421875" style="25" customWidth="1"/>
    <col min="9920" max="9920" width="22.421875" style="25" customWidth="1"/>
    <col min="9921" max="9921" width="13.7109375" style="25" customWidth="1"/>
    <col min="9922" max="9922" width="15.8515625" style="25" customWidth="1"/>
    <col min="9923" max="9923" width="17.421875" style="25" customWidth="1"/>
    <col min="9924" max="9924" width="19.421875" style="25" customWidth="1"/>
    <col min="9925" max="10173" width="11.421875" style="25" customWidth="1"/>
    <col min="10174" max="10174" width="50.421875" style="25" customWidth="1"/>
    <col min="10175" max="10175" width="19.421875" style="25" customWidth="1"/>
    <col min="10176" max="10176" width="22.421875" style="25" customWidth="1"/>
    <col min="10177" max="10177" width="13.7109375" style="25" customWidth="1"/>
    <col min="10178" max="10178" width="15.8515625" style="25" customWidth="1"/>
    <col min="10179" max="10179" width="17.421875" style="25" customWidth="1"/>
    <col min="10180" max="10180" width="19.421875" style="25" customWidth="1"/>
    <col min="10181" max="10429" width="11.421875" style="25" customWidth="1"/>
    <col min="10430" max="10430" width="50.421875" style="25" customWidth="1"/>
    <col min="10431" max="10431" width="19.421875" style="25" customWidth="1"/>
    <col min="10432" max="10432" width="22.421875" style="25" customWidth="1"/>
    <col min="10433" max="10433" width="13.7109375" style="25" customWidth="1"/>
    <col min="10434" max="10434" width="15.8515625" style="25" customWidth="1"/>
    <col min="10435" max="10435" width="17.421875" style="25" customWidth="1"/>
    <col min="10436" max="10436" width="19.421875" style="25" customWidth="1"/>
    <col min="10437" max="10685" width="11.421875" style="25" customWidth="1"/>
    <col min="10686" max="10686" width="50.421875" style="25" customWidth="1"/>
    <col min="10687" max="10687" width="19.421875" style="25" customWidth="1"/>
    <col min="10688" max="10688" width="22.421875" style="25" customWidth="1"/>
    <col min="10689" max="10689" width="13.7109375" style="25" customWidth="1"/>
    <col min="10690" max="10690" width="15.8515625" style="25" customWidth="1"/>
    <col min="10691" max="10691" width="17.421875" style="25" customWidth="1"/>
    <col min="10692" max="10692" width="19.421875" style="25" customWidth="1"/>
    <col min="10693" max="10941" width="11.421875" style="25" customWidth="1"/>
    <col min="10942" max="10942" width="50.421875" style="25" customWidth="1"/>
    <col min="10943" max="10943" width="19.421875" style="25" customWidth="1"/>
    <col min="10944" max="10944" width="22.421875" style="25" customWidth="1"/>
    <col min="10945" max="10945" width="13.7109375" style="25" customWidth="1"/>
    <col min="10946" max="10946" width="15.8515625" style="25" customWidth="1"/>
    <col min="10947" max="10947" width="17.421875" style="25" customWidth="1"/>
    <col min="10948" max="10948" width="19.421875" style="25" customWidth="1"/>
    <col min="10949" max="11197" width="11.421875" style="25" customWidth="1"/>
    <col min="11198" max="11198" width="50.421875" style="25" customWidth="1"/>
    <col min="11199" max="11199" width="19.421875" style="25" customWidth="1"/>
    <col min="11200" max="11200" width="22.421875" style="25" customWidth="1"/>
    <col min="11201" max="11201" width="13.7109375" style="25" customWidth="1"/>
    <col min="11202" max="11202" width="15.8515625" style="25" customWidth="1"/>
    <col min="11203" max="11203" width="17.421875" style="25" customWidth="1"/>
    <col min="11204" max="11204" width="19.421875" style="25" customWidth="1"/>
    <col min="11205" max="11453" width="11.421875" style="25" customWidth="1"/>
    <col min="11454" max="11454" width="50.421875" style="25" customWidth="1"/>
    <col min="11455" max="11455" width="19.421875" style="25" customWidth="1"/>
    <col min="11456" max="11456" width="22.421875" style="25" customWidth="1"/>
    <col min="11457" max="11457" width="13.7109375" style="25" customWidth="1"/>
    <col min="11458" max="11458" width="15.8515625" style="25" customWidth="1"/>
    <col min="11459" max="11459" width="17.421875" style="25" customWidth="1"/>
    <col min="11460" max="11460" width="19.421875" style="25" customWidth="1"/>
    <col min="11461" max="11709" width="11.421875" style="25" customWidth="1"/>
    <col min="11710" max="11710" width="50.421875" style="25" customWidth="1"/>
    <col min="11711" max="11711" width="19.421875" style="25" customWidth="1"/>
    <col min="11712" max="11712" width="22.421875" style="25" customWidth="1"/>
    <col min="11713" max="11713" width="13.7109375" style="25" customWidth="1"/>
    <col min="11714" max="11714" width="15.8515625" style="25" customWidth="1"/>
    <col min="11715" max="11715" width="17.421875" style="25" customWidth="1"/>
    <col min="11716" max="11716" width="19.421875" style="25" customWidth="1"/>
    <col min="11717" max="11965" width="11.421875" style="25" customWidth="1"/>
    <col min="11966" max="11966" width="50.421875" style="25" customWidth="1"/>
    <col min="11967" max="11967" width="19.421875" style="25" customWidth="1"/>
    <col min="11968" max="11968" width="22.421875" style="25" customWidth="1"/>
    <col min="11969" max="11969" width="13.7109375" style="25" customWidth="1"/>
    <col min="11970" max="11970" width="15.8515625" style="25" customWidth="1"/>
    <col min="11971" max="11971" width="17.421875" style="25" customWidth="1"/>
    <col min="11972" max="11972" width="19.421875" style="25" customWidth="1"/>
    <col min="11973" max="12221" width="11.421875" style="25" customWidth="1"/>
    <col min="12222" max="12222" width="50.421875" style="25" customWidth="1"/>
    <col min="12223" max="12223" width="19.421875" style="25" customWidth="1"/>
    <col min="12224" max="12224" width="22.421875" style="25" customWidth="1"/>
    <col min="12225" max="12225" width="13.7109375" style="25" customWidth="1"/>
    <col min="12226" max="12226" width="15.8515625" style="25" customWidth="1"/>
    <col min="12227" max="12227" width="17.421875" style="25" customWidth="1"/>
    <col min="12228" max="12228" width="19.421875" style="25" customWidth="1"/>
    <col min="12229" max="12477" width="11.421875" style="25" customWidth="1"/>
    <col min="12478" max="12478" width="50.421875" style="25" customWidth="1"/>
    <col min="12479" max="12479" width="19.421875" style="25" customWidth="1"/>
    <col min="12480" max="12480" width="22.421875" style="25" customWidth="1"/>
    <col min="12481" max="12481" width="13.7109375" style="25" customWidth="1"/>
    <col min="12482" max="12482" width="15.8515625" style="25" customWidth="1"/>
    <col min="12483" max="12483" width="17.421875" style="25" customWidth="1"/>
    <col min="12484" max="12484" width="19.421875" style="25" customWidth="1"/>
    <col min="12485" max="12733" width="11.421875" style="25" customWidth="1"/>
    <col min="12734" max="12734" width="50.421875" style="25" customWidth="1"/>
    <col min="12735" max="12735" width="19.421875" style="25" customWidth="1"/>
    <col min="12736" max="12736" width="22.421875" style="25" customWidth="1"/>
    <col min="12737" max="12737" width="13.7109375" style="25" customWidth="1"/>
    <col min="12738" max="12738" width="15.8515625" style="25" customWidth="1"/>
    <col min="12739" max="12739" width="17.421875" style="25" customWidth="1"/>
    <col min="12740" max="12740" width="19.421875" style="25" customWidth="1"/>
    <col min="12741" max="12989" width="11.421875" style="25" customWidth="1"/>
    <col min="12990" max="12990" width="50.421875" style="25" customWidth="1"/>
    <col min="12991" max="12991" width="19.421875" style="25" customWidth="1"/>
    <col min="12992" max="12992" width="22.421875" style="25" customWidth="1"/>
    <col min="12993" max="12993" width="13.7109375" style="25" customWidth="1"/>
    <col min="12994" max="12994" width="15.8515625" style="25" customWidth="1"/>
    <col min="12995" max="12995" width="17.421875" style="25" customWidth="1"/>
    <col min="12996" max="12996" width="19.421875" style="25" customWidth="1"/>
    <col min="12997" max="13245" width="11.421875" style="25" customWidth="1"/>
    <col min="13246" max="13246" width="50.421875" style="25" customWidth="1"/>
    <col min="13247" max="13247" width="19.421875" style="25" customWidth="1"/>
    <col min="13248" max="13248" width="22.421875" style="25" customWidth="1"/>
    <col min="13249" max="13249" width="13.7109375" style="25" customWidth="1"/>
    <col min="13250" max="13250" width="15.8515625" style="25" customWidth="1"/>
    <col min="13251" max="13251" width="17.421875" style="25" customWidth="1"/>
    <col min="13252" max="13252" width="19.421875" style="25" customWidth="1"/>
    <col min="13253" max="13501" width="11.421875" style="25" customWidth="1"/>
    <col min="13502" max="13502" width="50.421875" style="25" customWidth="1"/>
    <col min="13503" max="13503" width="19.421875" style="25" customWidth="1"/>
    <col min="13504" max="13504" width="22.421875" style="25" customWidth="1"/>
    <col min="13505" max="13505" width="13.7109375" style="25" customWidth="1"/>
    <col min="13506" max="13506" width="15.8515625" style="25" customWidth="1"/>
    <col min="13507" max="13507" width="17.421875" style="25" customWidth="1"/>
    <col min="13508" max="13508" width="19.421875" style="25" customWidth="1"/>
    <col min="13509" max="13757" width="11.421875" style="25" customWidth="1"/>
    <col min="13758" max="13758" width="50.421875" style="25" customWidth="1"/>
    <col min="13759" max="13759" width="19.421875" style="25" customWidth="1"/>
    <col min="13760" max="13760" width="22.421875" style="25" customWidth="1"/>
    <col min="13761" max="13761" width="13.7109375" style="25" customWidth="1"/>
    <col min="13762" max="13762" width="15.8515625" style="25" customWidth="1"/>
    <col min="13763" max="13763" width="17.421875" style="25" customWidth="1"/>
    <col min="13764" max="13764" width="19.421875" style="25" customWidth="1"/>
    <col min="13765" max="14013" width="11.421875" style="25" customWidth="1"/>
    <col min="14014" max="14014" width="50.421875" style="25" customWidth="1"/>
    <col min="14015" max="14015" width="19.421875" style="25" customWidth="1"/>
    <col min="14016" max="14016" width="22.421875" style="25" customWidth="1"/>
    <col min="14017" max="14017" width="13.7109375" style="25" customWidth="1"/>
    <col min="14018" max="14018" width="15.8515625" style="25" customWidth="1"/>
    <col min="14019" max="14019" width="17.421875" style="25" customWidth="1"/>
    <col min="14020" max="14020" width="19.421875" style="25" customWidth="1"/>
    <col min="14021" max="14269" width="11.421875" style="25" customWidth="1"/>
    <col min="14270" max="14270" width="50.421875" style="25" customWidth="1"/>
    <col min="14271" max="14271" width="19.421875" style="25" customWidth="1"/>
    <col min="14272" max="14272" width="22.421875" style="25" customWidth="1"/>
    <col min="14273" max="14273" width="13.7109375" style="25" customWidth="1"/>
    <col min="14274" max="14274" width="15.8515625" style="25" customWidth="1"/>
    <col min="14275" max="14275" width="17.421875" style="25" customWidth="1"/>
    <col min="14276" max="14276" width="19.421875" style="25" customWidth="1"/>
    <col min="14277" max="14525" width="11.421875" style="25" customWidth="1"/>
    <col min="14526" max="14526" width="50.421875" style="25" customWidth="1"/>
    <col min="14527" max="14527" width="19.421875" style="25" customWidth="1"/>
    <col min="14528" max="14528" width="22.421875" style="25" customWidth="1"/>
    <col min="14529" max="14529" width="13.7109375" style="25" customWidth="1"/>
    <col min="14530" max="14530" width="15.8515625" style="25" customWidth="1"/>
    <col min="14531" max="14531" width="17.421875" style="25" customWidth="1"/>
    <col min="14532" max="14532" width="19.421875" style="25" customWidth="1"/>
    <col min="14533" max="14781" width="11.421875" style="25" customWidth="1"/>
    <col min="14782" max="14782" width="50.421875" style="25" customWidth="1"/>
    <col min="14783" max="14783" width="19.421875" style="25" customWidth="1"/>
    <col min="14784" max="14784" width="22.421875" style="25" customWidth="1"/>
    <col min="14785" max="14785" width="13.7109375" style="25" customWidth="1"/>
    <col min="14786" max="14786" width="15.8515625" style="25" customWidth="1"/>
    <col min="14787" max="14787" width="17.421875" style="25" customWidth="1"/>
    <col min="14788" max="14788" width="19.421875" style="25" customWidth="1"/>
    <col min="14789" max="15037" width="11.421875" style="25" customWidth="1"/>
    <col min="15038" max="15038" width="50.421875" style="25" customWidth="1"/>
    <col min="15039" max="15039" width="19.421875" style="25" customWidth="1"/>
    <col min="15040" max="15040" width="22.421875" style="25" customWidth="1"/>
    <col min="15041" max="15041" width="13.7109375" style="25" customWidth="1"/>
    <col min="15042" max="15042" width="15.8515625" style="25" customWidth="1"/>
    <col min="15043" max="15043" width="17.421875" style="25" customWidth="1"/>
    <col min="15044" max="15044" width="19.421875" style="25" customWidth="1"/>
    <col min="15045" max="15293" width="11.421875" style="25" customWidth="1"/>
    <col min="15294" max="15294" width="50.421875" style="25" customWidth="1"/>
    <col min="15295" max="15295" width="19.421875" style="25" customWidth="1"/>
    <col min="15296" max="15296" width="22.421875" style="25" customWidth="1"/>
    <col min="15297" max="15297" width="13.7109375" style="25" customWidth="1"/>
    <col min="15298" max="15298" width="15.8515625" style="25" customWidth="1"/>
    <col min="15299" max="15299" width="17.421875" style="25" customWidth="1"/>
    <col min="15300" max="15300" width="19.421875" style="25" customWidth="1"/>
    <col min="15301" max="15549" width="11.421875" style="25" customWidth="1"/>
    <col min="15550" max="15550" width="50.421875" style="25" customWidth="1"/>
    <col min="15551" max="15551" width="19.421875" style="25" customWidth="1"/>
    <col min="15552" max="15552" width="22.421875" style="25" customWidth="1"/>
    <col min="15553" max="15553" width="13.7109375" style="25" customWidth="1"/>
    <col min="15554" max="15554" width="15.8515625" style="25" customWidth="1"/>
    <col min="15555" max="15555" width="17.421875" style="25" customWidth="1"/>
    <col min="15556" max="15556" width="19.421875" style="25" customWidth="1"/>
    <col min="15557" max="15805" width="11.421875" style="25" customWidth="1"/>
    <col min="15806" max="15806" width="50.421875" style="25" customWidth="1"/>
    <col min="15807" max="15807" width="19.421875" style="25" customWidth="1"/>
    <col min="15808" max="15808" width="22.421875" style="25" customWidth="1"/>
    <col min="15809" max="15809" width="13.7109375" style="25" customWidth="1"/>
    <col min="15810" max="15810" width="15.8515625" style="25" customWidth="1"/>
    <col min="15811" max="15811" width="17.421875" style="25" customWidth="1"/>
    <col min="15812" max="15812" width="19.421875" style="25" customWidth="1"/>
    <col min="15813" max="16061" width="11.421875" style="25" customWidth="1"/>
    <col min="16062" max="16062" width="50.421875" style="25" customWidth="1"/>
    <col min="16063" max="16063" width="19.421875" style="25" customWidth="1"/>
    <col min="16064" max="16064" width="22.421875" style="25" customWidth="1"/>
    <col min="16065" max="16065" width="13.7109375" style="25" customWidth="1"/>
    <col min="16066" max="16066" width="15.8515625" style="25" customWidth="1"/>
    <col min="16067" max="16067" width="17.421875" style="25" customWidth="1"/>
    <col min="16068" max="16068" width="19.421875" style="25" customWidth="1"/>
    <col min="16069" max="16384" width="11.421875" style="25" customWidth="1"/>
  </cols>
  <sheetData>
    <row r="1" spans="1:7" ht="12.75">
      <c r="A1" s="79" t="s">
        <v>131</v>
      </c>
      <c r="B1" s="79"/>
      <c r="C1" s="79"/>
      <c r="D1" s="79"/>
      <c r="E1" s="79"/>
      <c r="F1" s="79"/>
      <c r="G1" s="79"/>
    </row>
    <row r="2" spans="1:7" ht="15">
      <c r="A2" s="91" t="s">
        <v>318</v>
      </c>
      <c r="B2" s="91"/>
      <c r="C2" s="91"/>
      <c r="D2" s="91"/>
      <c r="E2" s="91"/>
      <c r="F2" s="91"/>
      <c r="G2" s="91"/>
    </row>
    <row r="3" spans="1:7" ht="15">
      <c r="A3" s="91" t="s">
        <v>133</v>
      </c>
      <c r="B3" s="91"/>
      <c r="C3" s="91"/>
      <c r="D3" s="91"/>
      <c r="E3" s="91"/>
      <c r="F3" s="91"/>
      <c r="G3" s="91"/>
    </row>
    <row r="4" spans="1:7" ht="9.75" customHeight="1">
      <c r="A4" s="32"/>
      <c r="B4" s="33"/>
      <c r="C4" s="34"/>
      <c r="D4" s="34"/>
      <c r="E4" s="34"/>
      <c r="F4" s="34"/>
      <c r="G4" s="34"/>
    </row>
    <row r="5" spans="1:7" ht="12.75">
      <c r="A5" s="81" t="s">
        <v>130</v>
      </c>
      <c r="B5" s="82"/>
      <c r="C5" s="82"/>
      <c r="D5" s="82"/>
      <c r="E5" s="82"/>
      <c r="F5" s="82"/>
      <c r="G5" s="83"/>
    </row>
    <row r="6" spans="1:7" ht="12.75">
      <c r="A6" s="84" t="s">
        <v>132</v>
      </c>
      <c r="B6" s="85"/>
      <c r="C6" s="85"/>
      <c r="D6" s="85"/>
      <c r="E6" s="85"/>
      <c r="F6" s="85"/>
      <c r="G6" s="86"/>
    </row>
    <row r="7" spans="1:7" ht="12.75">
      <c r="A7" s="84" t="s">
        <v>319</v>
      </c>
      <c r="B7" s="92"/>
      <c r="C7" s="92"/>
      <c r="D7" s="92"/>
      <c r="E7" s="92"/>
      <c r="F7" s="92"/>
      <c r="G7" s="93"/>
    </row>
    <row r="8" spans="1:7" ht="12.75">
      <c r="A8" s="87" t="s">
        <v>310</v>
      </c>
      <c r="B8" s="88"/>
      <c r="C8" s="88"/>
      <c r="D8" s="88"/>
      <c r="E8" s="88"/>
      <c r="F8" s="88"/>
      <c r="G8" s="89"/>
    </row>
    <row r="9" spans="1:7" ht="26.25" customHeight="1">
      <c r="A9" s="90" t="s">
        <v>54</v>
      </c>
      <c r="B9" s="90"/>
      <c r="C9" s="90"/>
      <c r="D9" s="90"/>
      <c r="E9" s="90"/>
      <c r="F9" s="90"/>
      <c r="G9" s="90"/>
    </row>
    <row r="10" spans="1:7" ht="19.5" customHeight="1">
      <c r="A10" s="80" t="s">
        <v>124</v>
      </c>
      <c r="B10" s="80" t="s">
        <v>125</v>
      </c>
      <c r="C10" s="80"/>
      <c r="D10" s="80"/>
      <c r="E10" s="80"/>
      <c r="F10" s="80"/>
      <c r="G10" s="80" t="s">
        <v>126</v>
      </c>
    </row>
    <row r="11" spans="1:7" ht="24.75" customHeight="1">
      <c r="A11" s="80"/>
      <c r="B11" s="30" t="s">
        <v>127</v>
      </c>
      <c r="C11" s="30" t="s">
        <v>136</v>
      </c>
      <c r="D11" s="30" t="s">
        <v>122</v>
      </c>
      <c r="E11" s="30" t="s">
        <v>123</v>
      </c>
      <c r="F11" s="30" t="s">
        <v>13</v>
      </c>
      <c r="G11" s="80"/>
    </row>
    <row r="12" spans="1:7" ht="15.75" customHeight="1">
      <c r="A12" s="37" t="s">
        <v>0</v>
      </c>
      <c r="B12" s="36">
        <v>1</v>
      </c>
      <c r="C12" s="37">
        <v>2</v>
      </c>
      <c r="D12" s="37" t="s">
        <v>128</v>
      </c>
      <c r="E12" s="37">
        <v>4</v>
      </c>
      <c r="F12" s="37">
        <v>5</v>
      </c>
      <c r="G12" s="37" t="s">
        <v>129</v>
      </c>
    </row>
    <row r="13" spans="1:7" ht="12.75">
      <c r="A13" s="43"/>
      <c r="B13" s="35"/>
      <c r="C13" s="28"/>
      <c r="D13" s="35"/>
      <c r="E13" s="28"/>
      <c r="F13" s="35"/>
      <c r="G13" s="28"/>
    </row>
    <row r="14" spans="1:19" s="27" customFormat="1" ht="12.75">
      <c r="A14" s="52" t="s">
        <v>141</v>
      </c>
      <c r="B14" s="53">
        <v>47483096695.15999</v>
      </c>
      <c r="C14" s="29">
        <v>7808535485.649999</v>
      </c>
      <c r="D14" s="53">
        <v>55291632180.81001</v>
      </c>
      <c r="E14" s="29">
        <v>55075069204.310005</v>
      </c>
      <c r="F14" s="53">
        <v>54216211617.75002</v>
      </c>
      <c r="G14" s="29">
        <v>216562976.50000027</v>
      </c>
      <c r="H14" s="40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</row>
    <row r="15" spans="1:19" s="27" customFormat="1" ht="12.75">
      <c r="A15" s="54" t="s">
        <v>142</v>
      </c>
      <c r="B15" s="53">
        <v>47483096695.15999</v>
      </c>
      <c r="C15" s="29">
        <v>7808535485.649999</v>
      </c>
      <c r="D15" s="53">
        <v>55291632180.81001</v>
      </c>
      <c r="E15" s="29">
        <v>55075069204.310005</v>
      </c>
      <c r="F15" s="53">
        <v>54216211617.75002</v>
      </c>
      <c r="G15" s="29">
        <v>216562976.50000027</v>
      </c>
      <c r="H15" s="40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</row>
    <row r="16" spans="1:19" s="27" customFormat="1" ht="12.75">
      <c r="A16" s="55" t="s">
        <v>143</v>
      </c>
      <c r="B16" s="53">
        <v>47483096695.15999</v>
      </c>
      <c r="C16" s="29">
        <v>7808535485.649999</v>
      </c>
      <c r="D16" s="53">
        <v>55291632180.81001</v>
      </c>
      <c r="E16" s="29">
        <v>55075069204.310005</v>
      </c>
      <c r="F16" s="53">
        <v>54216211617.75002</v>
      </c>
      <c r="G16" s="29">
        <v>216562976.50000027</v>
      </c>
      <c r="H16" s="40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</row>
    <row r="17" spans="1:19" s="27" customFormat="1" ht="12.75">
      <c r="A17" s="56" t="s">
        <v>134</v>
      </c>
      <c r="B17" s="53">
        <v>43505737711.61999</v>
      </c>
      <c r="C17" s="29">
        <v>5165956483.579999</v>
      </c>
      <c r="D17" s="53">
        <v>48671694195.20001</v>
      </c>
      <c r="E17" s="29">
        <v>48481097524.740005</v>
      </c>
      <c r="F17" s="53">
        <v>47680774531.74002</v>
      </c>
      <c r="G17" s="29">
        <v>190596670.46000028</v>
      </c>
      <c r="H17" s="40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</row>
    <row r="18" spans="1:19" s="27" customFormat="1" ht="12.75">
      <c r="A18" s="58" t="s">
        <v>135</v>
      </c>
      <c r="B18" s="53">
        <v>37310966721.12998</v>
      </c>
      <c r="C18" s="29">
        <v>4928231035.599998</v>
      </c>
      <c r="D18" s="53">
        <v>42239197756.73002</v>
      </c>
      <c r="E18" s="29">
        <v>42048601086.27001</v>
      </c>
      <c r="F18" s="53">
        <v>41267568349.510025</v>
      </c>
      <c r="G18" s="29">
        <v>190596670.46000028</v>
      </c>
      <c r="H18" s="40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</row>
    <row r="19" spans="1:8" ht="12.75">
      <c r="A19" s="46" t="s">
        <v>148</v>
      </c>
      <c r="B19" s="42">
        <v>332654104.22</v>
      </c>
      <c r="C19" s="48">
        <v>158129728.79000008</v>
      </c>
      <c r="D19" s="42">
        <v>490783833.01000005</v>
      </c>
      <c r="E19" s="48">
        <v>470669783.1500001</v>
      </c>
      <c r="F19" s="42">
        <v>459869600.35</v>
      </c>
      <c r="G19" s="48">
        <v>20114049.86</v>
      </c>
      <c r="H19" s="40"/>
    </row>
    <row r="20" spans="1:8" ht="12.75">
      <c r="A20" s="46" t="s">
        <v>149</v>
      </c>
      <c r="B20" s="42">
        <v>102418990.24000001</v>
      </c>
      <c r="C20" s="48">
        <v>-2638919.7499999944</v>
      </c>
      <c r="D20" s="42">
        <v>99780070.49</v>
      </c>
      <c r="E20" s="48">
        <v>98280070.49</v>
      </c>
      <c r="F20" s="42">
        <v>93815498.97</v>
      </c>
      <c r="G20" s="48">
        <v>1500000</v>
      </c>
      <c r="H20" s="40"/>
    </row>
    <row r="21" spans="1:8" ht="12.75">
      <c r="A21" s="46" t="s">
        <v>150</v>
      </c>
      <c r="B21" s="42">
        <v>846185408.52</v>
      </c>
      <c r="C21" s="48">
        <v>-494436781.35999995</v>
      </c>
      <c r="D21" s="42">
        <v>351748627.16</v>
      </c>
      <c r="E21" s="48">
        <v>338521663.95</v>
      </c>
      <c r="F21" s="42">
        <v>337766274.12999994</v>
      </c>
      <c r="G21" s="48">
        <v>13226963.209999988</v>
      </c>
      <c r="H21" s="40"/>
    </row>
    <row r="22" spans="1:8" ht="12.75">
      <c r="A22" s="46" t="s">
        <v>151</v>
      </c>
      <c r="B22" s="42">
        <v>390814668.36</v>
      </c>
      <c r="C22" s="48">
        <v>-169399949.36</v>
      </c>
      <c r="D22" s="42">
        <v>221414719.00000006</v>
      </c>
      <c r="E22" s="48">
        <v>221414719.00000006</v>
      </c>
      <c r="F22" s="42">
        <v>206359524.03000006</v>
      </c>
      <c r="G22" s="48">
        <v>0</v>
      </c>
      <c r="H22" s="40"/>
    </row>
    <row r="23" spans="1:8" ht="12.75">
      <c r="A23" s="46" t="s">
        <v>152</v>
      </c>
      <c r="B23" s="42">
        <v>217302756.51</v>
      </c>
      <c r="C23" s="48">
        <v>-217242756.51</v>
      </c>
      <c r="D23" s="42">
        <v>60000</v>
      </c>
      <c r="E23" s="48">
        <v>60000</v>
      </c>
      <c r="F23" s="42">
        <v>35000</v>
      </c>
      <c r="G23" s="48">
        <v>0</v>
      </c>
      <c r="H23" s="40"/>
    </row>
    <row r="24" spans="1:8" ht="12.75">
      <c r="A24" s="46" t="s">
        <v>153</v>
      </c>
      <c r="B24" s="42">
        <v>598573276.8100001</v>
      </c>
      <c r="C24" s="48">
        <v>2185947917.06</v>
      </c>
      <c r="D24" s="42">
        <v>2784521193.8700013</v>
      </c>
      <c r="E24" s="48">
        <v>2773413136.990001</v>
      </c>
      <c r="F24" s="42">
        <v>2618522932.6700006</v>
      </c>
      <c r="G24" s="48">
        <v>11108056.879999997</v>
      </c>
      <c r="H24" s="40"/>
    </row>
    <row r="25" spans="1:8" ht="12.75">
      <c r="A25" s="46" t="s">
        <v>154</v>
      </c>
      <c r="B25" s="42">
        <v>372344377.3800002</v>
      </c>
      <c r="C25" s="48">
        <v>-32963623.639999982</v>
      </c>
      <c r="D25" s="42">
        <v>339380753.73999995</v>
      </c>
      <c r="E25" s="48">
        <v>327968019.27000004</v>
      </c>
      <c r="F25" s="42">
        <v>319733029.12</v>
      </c>
      <c r="G25" s="48">
        <v>11412734.47</v>
      </c>
      <c r="H25" s="40"/>
    </row>
    <row r="26" spans="1:8" ht="12.75">
      <c r="A26" s="46" t="s">
        <v>155</v>
      </c>
      <c r="B26" s="42">
        <v>1127934251.6499999</v>
      </c>
      <c r="C26" s="48">
        <v>-37500262.62000015</v>
      </c>
      <c r="D26" s="42">
        <v>1090433989.0299997</v>
      </c>
      <c r="E26" s="48">
        <v>1090408778.9499996</v>
      </c>
      <c r="F26" s="42">
        <v>634270999.1900002</v>
      </c>
      <c r="G26" s="48">
        <v>25210.079999999958</v>
      </c>
      <c r="H26" s="40"/>
    </row>
    <row r="27" spans="1:8" ht="12.75">
      <c r="A27" s="46" t="s">
        <v>156</v>
      </c>
      <c r="B27" s="42">
        <v>2945364464.9500012</v>
      </c>
      <c r="C27" s="48">
        <v>-621069614.5900002</v>
      </c>
      <c r="D27" s="42">
        <v>2324294850.36</v>
      </c>
      <c r="E27" s="48">
        <v>2310327457.31</v>
      </c>
      <c r="F27" s="42">
        <v>2279722661.76</v>
      </c>
      <c r="G27" s="48">
        <v>13967393.049999997</v>
      </c>
      <c r="H27" s="40"/>
    </row>
    <row r="28" spans="1:8" ht="12.75">
      <c r="A28" s="46" t="s">
        <v>157</v>
      </c>
      <c r="B28" s="42">
        <v>21813104112.649994</v>
      </c>
      <c r="C28" s="48">
        <v>2385150086.0000005</v>
      </c>
      <c r="D28" s="42">
        <v>24198254198.650005</v>
      </c>
      <c r="E28" s="48">
        <v>24198254181.900005</v>
      </c>
      <c r="F28" s="42">
        <v>24182277586.3</v>
      </c>
      <c r="G28" s="48">
        <v>16.75</v>
      </c>
      <c r="H28" s="40"/>
    </row>
    <row r="29" spans="1:8" ht="12.75">
      <c r="A29" s="46" t="s">
        <v>158</v>
      </c>
      <c r="B29" s="42">
        <v>72121979.57000001</v>
      </c>
      <c r="C29" s="48">
        <v>15852881.749999996</v>
      </c>
      <c r="D29" s="42">
        <v>87974861.32</v>
      </c>
      <c r="E29" s="48">
        <v>68065545.32000001</v>
      </c>
      <c r="F29" s="42">
        <v>66813462.31999999</v>
      </c>
      <c r="G29" s="48">
        <v>19909316</v>
      </c>
      <c r="H29" s="40"/>
    </row>
    <row r="30" spans="1:8" ht="12.75">
      <c r="A30" s="46" t="s">
        <v>159</v>
      </c>
      <c r="B30" s="42">
        <v>6790887848.650001</v>
      </c>
      <c r="C30" s="48">
        <v>2171071710.259998</v>
      </c>
      <c r="D30" s="42">
        <v>8961959558.910002</v>
      </c>
      <c r="E30" s="48">
        <v>8950125390.480001</v>
      </c>
      <c r="F30" s="42">
        <v>8910758904.920002</v>
      </c>
      <c r="G30" s="48">
        <v>11834168.430000305</v>
      </c>
      <c r="H30" s="40"/>
    </row>
    <row r="31" spans="1:8" ht="12.75">
      <c r="A31" s="46" t="s">
        <v>160</v>
      </c>
      <c r="B31" s="42">
        <v>91831258.33999999</v>
      </c>
      <c r="C31" s="48">
        <v>3404058.5300000045</v>
      </c>
      <c r="D31" s="42">
        <v>95235316.87000005</v>
      </c>
      <c r="E31" s="48">
        <v>77438816.87</v>
      </c>
      <c r="F31" s="42">
        <v>76572632.91</v>
      </c>
      <c r="G31" s="48">
        <v>17796500</v>
      </c>
      <c r="H31" s="40"/>
    </row>
    <row r="32" spans="1:8" ht="12.75">
      <c r="A32" s="46" t="s">
        <v>161</v>
      </c>
      <c r="B32" s="42">
        <v>191876502.10000005</v>
      </c>
      <c r="C32" s="48">
        <v>-37050356.13999999</v>
      </c>
      <c r="D32" s="42">
        <v>154826145.96</v>
      </c>
      <c r="E32" s="48">
        <v>149776145.96</v>
      </c>
      <c r="F32" s="42">
        <v>135152639.86999997</v>
      </c>
      <c r="G32" s="48">
        <v>5050000</v>
      </c>
      <c r="H32" s="40"/>
    </row>
    <row r="33" spans="1:8" ht="12.75">
      <c r="A33" s="46" t="s">
        <v>162</v>
      </c>
      <c r="B33" s="42">
        <v>398272337.02</v>
      </c>
      <c r="C33" s="48">
        <v>-177381973.9399999</v>
      </c>
      <c r="D33" s="42">
        <v>220890363.08000004</v>
      </c>
      <c r="E33" s="48">
        <v>184529576.45999998</v>
      </c>
      <c r="F33" s="42">
        <v>176466811.8</v>
      </c>
      <c r="G33" s="48">
        <v>36360786.620000005</v>
      </c>
      <c r="H33" s="40"/>
    </row>
    <row r="34" spans="1:8" ht="12.75">
      <c r="A34" s="46" t="s">
        <v>163</v>
      </c>
      <c r="B34" s="42">
        <v>70012228.73</v>
      </c>
      <c r="C34" s="48">
        <v>417504.53000000026</v>
      </c>
      <c r="D34" s="42">
        <v>70429733.26000002</v>
      </c>
      <c r="E34" s="48">
        <v>64361384.26000002</v>
      </c>
      <c r="F34" s="42">
        <v>63511801.74000001</v>
      </c>
      <c r="G34" s="48">
        <v>6068349</v>
      </c>
      <c r="H34" s="40"/>
    </row>
    <row r="35" spans="1:8" ht="12.75">
      <c r="A35" s="46" t="s">
        <v>311</v>
      </c>
      <c r="B35" s="42">
        <v>54780882.34</v>
      </c>
      <c r="C35" s="48">
        <v>-22756924.289999984</v>
      </c>
      <c r="D35" s="42">
        <v>32023958.05</v>
      </c>
      <c r="E35" s="48">
        <v>30906278.05</v>
      </c>
      <c r="F35" s="42">
        <v>30464100.42</v>
      </c>
      <c r="G35" s="48">
        <v>1117680</v>
      </c>
      <c r="H35" s="40"/>
    </row>
    <row r="36" spans="1:8" ht="12.75">
      <c r="A36" s="46" t="s">
        <v>164</v>
      </c>
      <c r="B36" s="42">
        <v>136926050.32</v>
      </c>
      <c r="C36" s="48">
        <v>-52706527.210000016</v>
      </c>
      <c r="D36" s="42">
        <v>84219523.11</v>
      </c>
      <c r="E36" s="48">
        <v>70849634.25</v>
      </c>
      <c r="F36" s="42">
        <v>68467168.82</v>
      </c>
      <c r="G36" s="48">
        <v>13369888.86</v>
      </c>
      <c r="H36" s="40"/>
    </row>
    <row r="37" spans="1:8" ht="12.75">
      <c r="A37" s="46" t="s">
        <v>165</v>
      </c>
      <c r="B37" s="42">
        <v>42982787.220000006</v>
      </c>
      <c r="C37" s="48">
        <v>-16195359.059999993</v>
      </c>
      <c r="D37" s="42">
        <v>26787428.16</v>
      </c>
      <c r="E37" s="48">
        <v>26787428.16</v>
      </c>
      <c r="F37" s="42">
        <v>26632370.96</v>
      </c>
      <c r="G37" s="48">
        <v>0</v>
      </c>
      <c r="H37" s="40"/>
    </row>
    <row r="38" spans="1:8" ht="12.75">
      <c r="A38" s="46" t="s">
        <v>166</v>
      </c>
      <c r="B38" s="42">
        <v>64269344.36999999</v>
      </c>
      <c r="C38" s="48">
        <v>-23766365.689999994</v>
      </c>
      <c r="D38" s="42">
        <v>40502978.679999985</v>
      </c>
      <c r="E38" s="48">
        <v>36087978.67999999</v>
      </c>
      <c r="F38" s="42">
        <v>35807887.3</v>
      </c>
      <c r="G38" s="48">
        <v>4415000</v>
      </c>
      <c r="H38" s="40"/>
    </row>
    <row r="39" spans="1:8" ht="12.75">
      <c r="A39" s="46" t="s">
        <v>167</v>
      </c>
      <c r="B39" s="42">
        <v>73254816.25</v>
      </c>
      <c r="C39" s="48">
        <v>48003755.78</v>
      </c>
      <c r="D39" s="42">
        <v>121258572.03</v>
      </c>
      <c r="E39" s="48">
        <v>117980109.03</v>
      </c>
      <c r="F39" s="42">
        <v>115506920.74</v>
      </c>
      <c r="G39" s="48">
        <v>3278463</v>
      </c>
      <c r="H39" s="40"/>
    </row>
    <row r="40" spans="1:8" ht="12.75">
      <c r="A40" s="46" t="s">
        <v>168</v>
      </c>
      <c r="B40" s="42">
        <v>336043825.24</v>
      </c>
      <c r="C40" s="48">
        <v>-100837382.62000003</v>
      </c>
      <c r="D40" s="42">
        <v>235206442.62000006</v>
      </c>
      <c r="E40" s="48">
        <v>235164348.37000006</v>
      </c>
      <c r="F40" s="42">
        <v>235164348.37000006</v>
      </c>
      <c r="G40" s="48">
        <v>42094.25</v>
      </c>
      <c r="H40" s="40"/>
    </row>
    <row r="41" spans="1:8" ht="12.75">
      <c r="A41" s="46" t="s">
        <v>169</v>
      </c>
      <c r="B41" s="42">
        <v>126512921.65</v>
      </c>
      <c r="C41" s="48">
        <v>-12986128.129999988</v>
      </c>
      <c r="D41" s="42">
        <v>113526793.52000004</v>
      </c>
      <c r="E41" s="48">
        <v>113526793.52000004</v>
      </c>
      <c r="F41" s="42">
        <v>113096420.12000003</v>
      </c>
      <c r="G41" s="48">
        <v>0</v>
      </c>
      <c r="H41" s="40"/>
    </row>
    <row r="42" spans="1:8" ht="12.75">
      <c r="A42" s="46" t="s">
        <v>170</v>
      </c>
      <c r="B42" s="42">
        <v>18607920.519999996</v>
      </c>
      <c r="C42" s="48">
        <v>7565070.040000001</v>
      </c>
      <c r="D42" s="42">
        <v>26172990.560000006</v>
      </c>
      <c r="E42" s="48">
        <v>26172990.560000006</v>
      </c>
      <c r="F42" s="42">
        <v>16789344.73</v>
      </c>
      <c r="G42" s="48">
        <v>0</v>
      </c>
      <c r="H42" s="40"/>
    </row>
    <row r="43" spans="1:8" ht="12.75">
      <c r="A43" s="46" t="s">
        <v>312</v>
      </c>
      <c r="B43" s="42">
        <v>11591110.839999998</v>
      </c>
      <c r="C43" s="48">
        <v>4716320.3500000015</v>
      </c>
      <c r="D43" s="42">
        <v>16307431.19</v>
      </c>
      <c r="E43" s="48">
        <v>16307431.19</v>
      </c>
      <c r="F43" s="42">
        <v>14744190.829999998</v>
      </c>
      <c r="G43" s="48">
        <v>0</v>
      </c>
      <c r="H43" s="40"/>
    </row>
    <row r="44" spans="1:8" ht="12.75">
      <c r="A44" s="46" t="s">
        <v>171</v>
      </c>
      <c r="B44" s="42">
        <v>5382879.4</v>
      </c>
      <c r="C44" s="48">
        <v>434323.31999999983</v>
      </c>
      <c r="D44" s="42">
        <v>5817202.720000002</v>
      </c>
      <c r="E44" s="48">
        <v>5817202.720000002</v>
      </c>
      <c r="F44" s="42">
        <v>5817202.720000002</v>
      </c>
      <c r="G44" s="48">
        <v>0</v>
      </c>
      <c r="H44" s="40"/>
    </row>
    <row r="45" spans="1:8" ht="12.75">
      <c r="A45" s="46" t="s">
        <v>313</v>
      </c>
      <c r="B45" s="42">
        <v>12523896.450000003</v>
      </c>
      <c r="C45" s="48">
        <v>3185758.3099999996</v>
      </c>
      <c r="D45" s="42">
        <v>15709654.759999998</v>
      </c>
      <c r="E45" s="48">
        <v>15709654.759999998</v>
      </c>
      <c r="F45" s="42">
        <v>15133405.04</v>
      </c>
      <c r="G45" s="48">
        <v>0</v>
      </c>
      <c r="H45" s="40"/>
    </row>
    <row r="46" spans="1:8" ht="12.75">
      <c r="A46" s="46" t="s">
        <v>314</v>
      </c>
      <c r="B46" s="42">
        <v>33671611.580000006</v>
      </c>
      <c r="C46" s="48">
        <v>-23638671.060000006</v>
      </c>
      <c r="D46" s="42">
        <v>10032940.52</v>
      </c>
      <c r="E46" s="48">
        <v>10032940.52</v>
      </c>
      <c r="F46" s="42">
        <v>9097900.48</v>
      </c>
      <c r="G46" s="48">
        <v>0</v>
      </c>
      <c r="H46" s="40"/>
    </row>
    <row r="47" spans="1:8" ht="12.75">
      <c r="A47" s="46" t="s">
        <v>172</v>
      </c>
      <c r="B47" s="42">
        <v>32720109.249999996</v>
      </c>
      <c r="C47" s="48">
        <v>-13076483.149999999</v>
      </c>
      <c r="D47" s="42">
        <v>19643626.099999998</v>
      </c>
      <c r="E47" s="48">
        <v>19643626.099999998</v>
      </c>
      <c r="F47" s="42">
        <v>19197728.9</v>
      </c>
      <c r="G47" s="48">
        <v>0</v>
      </c>
      <c r="H47" s="40"/>
    </row>
    <row r="48" spans="1:8" ht="12.75">
      <c r="A48" s="45"/>
      <c r="B48" s="42"/>
      <c r="C48" s="48"/>
      <c r="D48" s="42"/>
      <c r="E48" s="48"/>
      <c r="F48" s="42"/>
      <c r="G48" s="48"/>
      <c r="H48" s="40"/>
    </row>
    <row r="49" spans="1:19" s="27" customFormat="1" ht="12.75">
      <c r="A49" s="59" t="s">
        <v>138</v>
      </c>
      <c r="B49" s="39">
        <v>679201685.86</v>
      </c>
      <c r="C49" s="38">
        <v>-1.4901161193847656E-08</v>
      </c>
      <c r="D49" s="39">
        <v>679201685.86</v>
      </c>
      <c r="E49" s="38">
        <v>679201685.86</v>
      </c>
      <c r="F49" s="39">
        <v>679201685.86</v>
      </c>
      <c r="G49" s="38">
        <v>0</v>
      </c>
      <c r="H49" s="40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</row>
    <row r="50" spans="1:8" ht="12.75">
      <c r="A50" s="46" t="s">
        <v>173</v>
      </c>
      <c r="B50" s="42">
        <v>542959316.24</v>
      </c>
      <c r="C50" s="48">
        <v>-1.4901161193847656E-08</v>
      </c>
      <c r="D50" s="42">
        <v>542959316.24</v>
      </c>
      <c r="E50" s="48">
        <v>542959316.24</v>
      </c>
      <c r="F50" s="42">
        <v>542959316.24</v>
      </c>
      <c r="G50" s="48">
        <v>0</v>
      </c>
      <c r="H50" s="40"/>
    </row>
    <row r="51" spans="1:8" ht="12.75">
      <c r="A51" s="46" t="s">
        <v>307</v>
      </c>
      <c r="B51" s="42">
        <v>136242369.62</v>
      </c>
      <c r="C51" s="48">
        <v>0</v>
      </c>
      <c r="D51" s="42">
        <v>136242369.62</v>
      </c>
      <c r="E51" s="48">
        <v>136242369.62</v>
      </c>
      <c r="F51" s="42">
        <v>136242369.62</v>
      </c>
      <c r="G51" s="48">
        <v>0</v>
      </c>
      <c r="H51" s="40"/>
    </row>
    <row r="52" spans="1:8" ht="12.75">
      <c r="A52" s="45"/>
      <c r="B52" s="42"/>
      <c r="C52" s="48"/>
      <c r="D52" s="42"/>
      <c r="E52" s="48"/>
      <c r="F52" s="42"/>
      <c r="G52" s="48"/>
      <c r="H52" s="40"/>
    </row>
    <row r="53" spans="1:19" s="27" customFormat="1" ht="12.75">
      <c r="A53" s="58" t="s">
        <v>139</v>
      </c>
      <c r="B53" s="53">
        <v>851772874.38</v>
      </c>
      <c r="C53" s="29">
        <v>-7191369.999999985</v>
      </c>
      <c r="D53" s="53">
        <v>844581504.38</v>
      </c>
      <c r="E53" s="29">
        <v>844581504.38</v>
      </c>
      <c r="F53" s="53">
        <v>844581504.38</v>
      </c>
      <c r="G53" s="29">
        <v>0</v>
      </c>
      <c r="H53" s="40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</row>
    <row r="54" spans="1:8" ht="12.75">
      <c r="A54" s="46" t="s">
        <v>174</v>
      </c>
      <c r="B54" s="42">
        <v>851772874.38</v>
      </c>
      <c r="C54" s="48">
        <v>-7191369.999999985</v>
      </c>
      <c r="D54" s="42">
        <v>844581504.38</v>
      </c>
      <c r="E54" s="48">
        <v>844581504.38</v>
      </c>
      <c r="F54" s="42">
        <v>844581504.38</v>
      </c>
      <c r="G54" s="48">
        <v>0</v>
      </c>
      <c r="H54" s="40"/>
    </row>
    <row r="55" spans="1:8" ht="12.75">
      <c r="A55" s="45"/>
      <c r="B55" s="42"/>
      <c r="C55" s="48"/>
      <c r="D55" s="42"/>
      <c r="E55" s="48"/>
      <c r="F55" s="42"/>
      <c r="G55" s="48"/>
      <c r="H55" s="40"/>
    </row>
    <row r="56" spans="1:19" s="27" customFormat="1" ht="12.75">
      <c r="A56" s="58" t="s">
        <v>140</v>
      </c>
      <c r="B56" s="53">
        <v>4663796430.25</v>
      </c>
      <c r="C56" s="29">
        <v>244916817.98000002</v>
      </c>
      <c r="D56" s="53">
        <v>4908713248.2300005</v>
      </c>
      <c r="E56" s="29">
        <v>4908713248.2300005</v>
      </c>
      <c r="F56" s="53">
        <v>4889422991.99</v>
      </c>
      <c r="G56" s="29">
        <v>0</v>
      </c>
      <c r="H56" s="40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</row>
    <row r="57" spans="1:8" ht="12.75">
      <c r="A57" s="46" t="s">
        <v>175</v>
      </c>
      <c r="B57" s="42">
        <v>82340404.62</v>
      </c>
      <c r="C57" s="48">
        <v>6497877.050000003</v>
      </c>
      <c r="D57" s="42">
        <v>88838281.67</v>
      </c>
      <c r="E57" s="48">
        <v>88838281.67</v>
      </c>
      <c r="F57" s="42">
        <v>86867363.78</v>
      </c>
      <c r="G57" s="48">
        <v>0</v>
      </c>
      <c r="H57" s="40"/>
    </row>
    <row r="58" spans="1:8" ht="12.75">
      <c r="A58" s="46" t="s">
        <v>176</v>
      </c>
      <c r="B58" s="42">
        <v>1301677207.33</v>
      </c>
      <c r="C58" s="48">
        <v>30280970.100000024</v>
      </c>
      <c r="D58" s="42">
        <v>1331958177.43</v>
      </c>
      <c r="E58" s="48">
        <v>1331958177.43</v>
      </c>
      <c r="F58" s="42">
        <v>1331873177.43</v>
      </c>
      <c r="G58" s="48">
        <v>0</v>
      </c>
      <c r="H58" s="40"/>
    </row>
    <row r="59" spans="1:8" ht="28">
      <c r="A59" s="57" t="s">
        <v>177</v>
      </c>
      <c r="B59" s="42">
        <v>15348159.38</v>
      </c>
      <c r="C59" s="48">
        <v>9.313225746154785E-10</v>
      </c>
      <c r="D59" s="42">
        <v>15348159.38</v>
      </c>
      <c r="E59" s="48">
        <v>15348159.38</v>
      </c>
      <c r="F59" s="42">
        <v>15348159.38</v>
      </c>
      <c r="G59" s="48">
        <v>0</v>
      </c>
      <c r="H59" s="40"/>
    </row>
    <row r="60" spans="1:8" ht="12.75">
      <c r="A60" s="46" t="s">
        <v>178</v>
      </c>
      <c r="B60" s="42">
        <v>290917489.76</v>
      </c>
      <c r="C60" s="48">
        <v>-7.450580596923828E-09</v>
      </c>
      <c r="D60" s="42">
        <v>290917489.76</v>
      </c>
      <c r="E60" s="48">
        <v>290917489.76</v>
      </c>
      <c r="F60" s="42">
        <v>290917489.76</v>
      </c>
      <c r="G60" s="48">
        <v>0</v>
      </c>
      <c r="H60" s="40"/>
    </row>
    <row r="61" spans="1:8" ht="12.75">
      <c r="A61" s="46" t="s">
        <v>308</v>
      </c>
      <c r="B61" s="42">
        <v>100896886.87</v>
      </c>
      <c r="C61" s="48">
        <v>338069.3299999982</v>
      </c>
      <c r="D61" s="42">
        <v>101234956.19999999</v>
      </c>
      <c r="E61" s="48">
        <v>101234956.19999999</v>
      </c>
      <c r="F61" s="42">
        <v>100897003.85</v>
      </c>
      <c r="G61" s="48">
        <v>0</v>
      </c>
      <c r="H61" s="40"/>
    </row>
    <row r="62" spans="1:8" ht="12.75">
      <c r="A62" s="46" t="s">
        <v>179</v>
      </c>
      <c r="B62" s="42">
        <v>93071314.53</v>
      </c>
      <c r="C62" s="48">
        <v>0</v>
      </c>
      <c r="D62" s="42">
        <v>93071314.53</v>
      </c>
      <c r="E62" s="48">
        <v>93071314.53</v>
      </c>
      <c r="F62" s="42">
        <v>93071314.53</v>
      </c>
      <c r="G62" s="48">
        <v>0</v>
      </c>
      <c r="H62" s="40"/>
    </row>
    <row r="63" spans="1:8" ht="12.75">
      <c r="A63" s="46" t="s">
        <v>180</v>
      </c>
      <c r="B63" s="42">
        <v>2779544967.76</v>
      </c>
      <c r="C63" s="48">
        <v>207799901.5</v>
      </c>
      <c r="D63" s="42">
        <v>2987344869.26</v>
      </c>
      <c r="E63" s="48">
        <v>2987344869.26</v>
      </c>
      <c r="F63" s="42">
        <v>2970448483.26</v>
      </c>
      <c r="G63" s="48">
        <v>0</v>
      </c>
      <c r="H63" s="40"/>
    </row>
    <row r="64" spans="1:8" ht="12.75">
      <c r="A64" s="45"/>
      <c r="B64" s="42"/>
      <c r="C64" s="48"/>
      <c r="D64" s="42"/>
      <c r="E64" s="48"/>
      <c r="F64" s="42"/>
      <c r="G64" s="48"/>
      <c r="H64" s="40"/>
    </row>
    <row r="65" spans="1:19" s="27" customFormat="1" ht="12.75">
      <c r="A65" s="44" t="s">
        <v>137</v>
      </c>
      <c r="B65" s="41">
        <v>3977358983.54</v>
      </c>
      <c r="C65" s="47">
        <v>2642579002.069999</v>
      </c>
      <c r="D65" s="41">
        <v>6619937985.610001</v>
      </c>
      <c r="E65" s="47">
        <v>6593971679.570002</v>
      </c>
      <c r="F65" s="41">
        <v>6535437086.010001</v>
      </c>
      <c r="G65" s="47">
        <v>25966306.040000003</v>
      </c>
      <c r="H65" s="40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</row>
    <row r="66" spans="1:8" ht="12.75">
      <c r="A66" s="46" t="s">
        <v>181</v>
      </c>
      <c r="B66" s="42">
        <v>47508044.260000005</v>
      </c>
      <c r="C66" s="48">
        <v>239002590.55</v>
      </c>
      <c r="D66" s="42">
        <v>286510634.81</v>
      </c>
      <c r="E66" s="48">
        <v>286510634.81</v>
      </c>
      <c r="F66" s="42">
        <v>270510634.81</v>
      </c>
      <c r="G66" s="48">
        <v>0</v>
      </c>
      <c r="H66" s="40"/>
    </row>
    <row r="67" spans="1:8" ht="12.75">
      <c r="A67" s="46" t="s">
        <v>182</v>
      </c>
      <c r="B67" s="42">
        <v>25909042.53</v>
      </c>
      <c r="C67" s="48">
        <v>3930497.8700000015</v>
      </c>
      <c r="D67" s="42">
        <v>29839540.400000006</v>
      </c>
      <c r="E67" s="48">
        <v>29839540.400000006</v>
      </c>
      <c r="F67" s="42">
        <v>29839540.400000006</v>
      </c>
      <c r="G67" s="48">
        <v>0</v>
      </c>
      <c r="H67" s="40"/>
    </row>
    <row r="68" spans="1:8" ht="12.75">
      <c r="A68" s="46" t="s">
        <v>183</v>
      </c>
      <c r="B68" s="42">
        <v>26101451.759999998</v>
      </c>
      <c r="C68" s="48">
        <v>571116.610000001</v>
      </c>
      <c r="D68" s="42">
        <v>26672568.37</v>
      </c>
      <c r="E68" s="48">
        <v>26672568.37</v>
      </c>
      <c r="F68" s="42">
        <v>26172568.37</v>
      </c>
      <c r="G68" s="48">
        <v>0</v>
      </c>
      <c r="H68" s="40"/>
    </row>
    <row r="69" spans="1:8" ht="12.75">
      <c r="A69" s="46" t="s">
        <v>184</v>
      </c>
      <c r="B69" s="42">
        <v>8902619.850000001</v>
      </c>
      <c r="C69" s="48">
        <v>1276536.3699999999</v>
      </c>
      <c r="D69" s="42">
        <v>10179156.219999999</v>
      </c>
      <c r="E69" s="48">
        <v>10179156.219999999</v>
      </c>
      <c r="F69" s="42">
        <v>10079156.219999999</v>
      </c>
      <c r="G69" s="48">
        <v>0</v>
      </c>
      <c r="H69" s="40"/>
    </row>
    <row r="70" spans="1:8" ht="12.75">
      <c r="A70" s="46" t="s">
        <v>185</v>
      </c>
      <c r="B70" s="42">
        <v>35142295.18</v>
      </c>
      <c r="C70" s="48">
        <v>7616913.01</v>
      </c>
      <c r="D70" s="42">
        <v>42759208.19</v>
      </c>
      <c r="E70" s="48">
        <v>42759208.19</v>
      </c>
      <c r="F70" s="42">
        <v>42759208.19</v>
      </c>
      <c r="G70" s="48">
        <v>0</v>
      </c>
      <c r="H70" s="40"/>
    </row>
    <row r="71" spans="1:8" ht="12.75">
      <c r="A71" s="46" t="s">
        <v>186</v>
      </c>
      <c r="B71" s="42">
        <v>25713291.26</v>
      </c>
      <c r="C71" s="48">
        <v>23714023.439999998</v>
      </c>
      <c r="D71" s="42">
        <v>49427314.7</v>
      </c>
      <c r="E71" s="48">
        <v>49427314.7</v>
      </c>
      <c r="F71" s="42">
        <v>49427314.7</v>
      </c>
      <c r="G71" s="48">
        <v>0</v>
      </c>
      <c r="H71" s="40"/>
    </row>
    <row r="72" spans="1:8" ht="12.75">
      <c r="A72" s="46" t="s">
        <v>187</v>
      </c>
      <c r="B72" s="42">
        <v>4064065.7699999996</v>
      </c>
      <c r="C72" s="48">
        <v>-340063.4400000002</v>
      </c>
      <c r="D72" s="42">
        <v>3724002.33</v>
      </c>
      <c r="E72" s="48">
        <v>3724002.33</v>
      </c>
      <c r="F72" s="42">
        <v>3724002.33</v>
      </c>
      <c r="G72" s="48">
        <v>0</v>
      </c>
      <c r="H72" s="40"/>
    </row>
    <row r="73" spans="1:8" ht="12.75">
      <c r="A73" s="46" t="s">
        <v>188</v>
      </c>
      <c r="B73" s="42">
        <v>6032062.77</v>
      </c>
      <c r="C73" s="48">
        <v>3354919.3899999997</v>
      </c>
      <c r="D73" s="42">
        <v>9386982.16</v>
      </c>
      <c r="E73" s="48">
        <v>9386982.16</v>
      </c>
      <c r="F73" s="42">
        <v>8486982.16</v>
      </c>
      <c r="G73" s="48">
        <v>0</v>
      </c>
      <c r="H73" s="40"/>
    </row>
    <row r="74" spans="1:8" ht="12.75">
      <c r="A74" s="46" t="s">
        <v>189</v>
      </c>
      <c r="B74" s="42">
        <v>26000000</v>
      </c>
      <c r="C74" s="48">
        <v>70643583.1</v>
      </c>
      <c r="D74" s="42">
        <v>96643583.10000001</v>
      </c>
      <c r="E74" s="48">
        <v>96643583.10000001</v>
      </c>
      <c r="F74" s="42">
        <v>93531472.10000001</v>
      </c>
      <c r="G74" s="48">
        <v>0</v>
      </c>
      <c r="H74" s="40"/>
    </row>
    <row r="75" spans="1:8" ht="12.75">
      <c r="A75" s="46" t="s">
        <v>309</v>
      </c>
      <c r="B75" s="42">
        <v>15000000</v>
      </c>
      <c r="C75" s="48">
        <v>1980000</v>
      </c>
      <c r="D75" s="42">
        <v>16980000</v>
      </c>
      <c r="E75" s="48">
        <v>16980000</v>
      </c>
      <c r="F75" s="42">
        <v>12480000</v>
      </c>
      <c r="G75" s="48">
        <v>0</v>
      </c>
      <c r="H75" s="40"/>
    </row>
    <row r="76" spans="1:8" ht="12.75">
      <c r="A76" s="46" t="s">
        <v>190</v>
      </c>
      <c r="B76" s="42">
        <v>306240647.07</v>
      </c>
      <c r="C76" s="48">
        <v>503924143.26999986</v>
      </c>
      <c r="D76" s="42">
        <v>810164790.3400002</v>
      </c>
      <c r="E76" s="48">
        <v>810164790.3400002</v>
      </c>
      <c r="F76" s="42">
        <v>810164790.3400002</v>
      </c>
      <c r="G76" s="48">
        <v>0</v>
      </c>
      <c r="H76" s="40"/>
    </row>
    <row r="77" spans="1:8" ht="12.75">
      <c r="A77" s="46" t="s">
        <v>191</v>
      </c>
      <c r="B77" s="42">
        <v>163945280.66000003</v>
      </c>
      <c r="C77" s="48">
        <v>20226747.68</v>
      </c>
      <c r="D77" s="42">
        <v>184172028.34</v>
      </c>
      <c r="E77" s="48">
        <v>184172028.34</v>
      </c>
      <c r="F77" s="42">
        <v>184172028.34</v>
      </c>
      <c r="G77" s="48">
        <v>0</v>
      </c>
      <c r="H77" s="40"/>
    </row>
    <row r="78" spans="1:8" ht="12.75">
      <c r="A78" s="46" t="s">
        <v>192</v>
      </c>
      <c r="B78" s="42">
        <v>442212055.57</v>
      </c>
      <c r="C78" s="48">
        <v>656268820.36</v>
      </c>
      <c r="D78" s="42">
        <v>1098480875.9299994</v>
      </c>
      <c r="E78" s="48">
        <v>1098169080.1999993</v>
      </c>
      <c r="F78" s="42">
        <v>1097718289.6299994</v>
      </c>
      <c r="G78" s="48">
        <v>311795.730000001</v>
      </c>
      <c r="H78" s="40"/>
    </row>
    <row r="79" spans="1:8" ht="12.75">
      <c r="A79" s="46" t="s">
        <v>193</v>
      </c>
      <c r="B79" s="42">
        <v>639615390.4600003</v>
      </c>
      <c r="C79" s="48">
        <v>180420780.19000003</v>
      </c>
      <c r="D79" s="42">
        <v>820036170.65</v>
      </c>
      <c r="E79" s="48">
        <v>820036170.65</v>
      </c>
      <c r="F79" s="42">
        <v>818436170.65</v>
      </c>
      <c r="G79" s="48">
        <v>0</v>
      </c>
      <c r="H79" s="40"/>
    </row>
    <row r="80" spans="1:8" ht="12.75">
      <c r="A80" s="46" t="s">
        <v>194</v>
      </c>
      <c r="B80" s="42">
        <v>28339610.42</v>
      </c>
      <c r="C80" s="48">
        <v>9803775.71</v>
      </c>
      <c r="D80" s="42">
        <v>38143386.13</v>
      </c>
      <c r="E80" s="48">
        <v>38143386.13</v>
      </c>
      <c r="F80" s="42">
        <v>38143386.13</v>
      </c>
      <c r="G80" s="48">
        <v>0</v>
      </c>
      <c r="H80" s="40"/>
    </row>
    <row r="81" spans="1:8" ht="12.75">
      <c r="A81" s="46" t="s">
        <v>195</v>
      </c>
      <c r="B81" s="42">
        <v>4613808.32</v>
      </c>
      <c r="C81" s="48">
        <v>383326.07999999996</v>
      </c>
      <c r="D81" s="42">
        <v>4997134.4</v>
      </c>
      <c r="E81" s="48">
        <v>4997134.4</v>
      </c>
      <c r="F81" s="42">
        <v>4847134.4</v>
      </c>
      <c r="G81" s="48">
        <v>0</v>
      </c>
      <c r="H81" s="40"/>
    </row>
    <row r="82" spans="1:8" ht="12.75">
      <c r="A82" s="46" t="s">
        <v>196</v>
      </c>
      <c r="B82" s="42">
        <v>7700597.84</v>
      </c>
      <c r="C82" s="48">
        <v>-146954.57000000007</v>
      </c>
      <c r="D82" s="42">
        <v>7553643.27</v>
      </c>
      <c r="E82" s="48">
        <v>7553643.27</v>
      </c>
      <c r="F82" s="42">
        <v>5553643.27</v>
      </c>
      <c r="G82" s="48">
        <v>0</v>
      </c>
      <c r="H82" s="40"/>
    </row>
    <row r="83" spans="1:8" ht="12.75">
      <c r="A83" s="46" t="s">
        <v>197</v>
      </c>
      <c r="B83" s="42">
        <v>5545129.5600000005</v>
      </c>
      <c r="C83" s="48">
        <v>-260366.63000000018</v>
      </c>
      <c r="D83" s="42">
        <v>5284762.93</v>
      </c>
      <c r="E83" s="48">
        <v>5284762.93</v>
      </c>
      <c r="F83" s="42">
        <v>5184762.93</v>
      </c>
      <c r="G83" s="48">
        <v>0</v>
      </c>
      <c r="H83" s="40"/>
    </row>
    <row r="84" spans="1:8" ht="12.75">
      <c r="A84" s="46" t="s">
        <v>198</v>
      </c>
      <c r="B84" s="42">
        <v>5268441.680000001</v>
      </c>
      <c r="C84" s="48">
        <v>-2263.7600000000093</v>
      </c>
      <c r="D84" s="42">
        <v>5266177.92</v>
      </c>
      <c r="E84" s="48">
        <v>5266177.92</v>
      </c>
      <c r="F84" s="42">
        <v>5036177.92</v>
      </c>
      <c r="G84" s="48">
        <v>0</v>
      </c>
      <c r="H84" s="40"/>
    </row>
    <row r="85" spans="1:8" ht="12.75">
      <c r="A85" s="60" t="s">
        <v>199</v>
      </c>
      <c r="B85" s="61">
        <v>3347245.5999999996</v>
      </c>
      <c r="C85" s="62">
        <v>535843.2</v>
      </c>
      <c r="D85" s="61">
        <v>3883088.8000000003</v>
      </c>
      <c r="E85" s="62">
        <v>3883088.8000000003</v>
      </c>
      <c r="F85" s="61">
        <v>3783088.8000000003</v>
      </c>
      <c r="G85" s="62">
        <v>0</v>
      </c>
      <c r="H85" s="40"/>
    </row>
    <row r="86" spans="1:8" ht="12.75">
      <c r="A86" s="46" t="s">
        <v>200</v>
      </c>
      <c r="B86" s="42">
        <v>93840514.16</v>
      </c>
      <c r="C86" s="48">
        <v>32162943.240000006</v>
      </c>
      <c r="D86" s="42">
        <v>126003457.4</v>
      </c>
      <c r="E86" s="48">
        <v>126003457.4</v>
      </c>
      <c r="F86" s="42">
        <v>121003457.4</v>
      </c>
      <c r="G86" s="48">
        <v>0</v>
      </c>
      <c r="H86" s="40"/>
    </row>
    <row r="87" spans="1:8" ht="12.75">
      <c r="A87" s="46" t="s">
        <v>201</v>
      </c>
      <c r="B87" s="42">
        <v>59742204.25</v>
      </c>
      <c r="C87" s="48">
        <v>2239539.1999999993</v>
      </c>
      <c r="D87" s="42">
        <v>61981743.45</v>
      </c>
      <c r="E87" s="48">
        <v>61981743.45</v>
      </c>
      <c r="F87" s="42">
        <v>61981743.45</v>
      </c>
      <c r="G87" s="48">
        <v>0</v>
      </c>
      <c r="H87" s="40"/>
    </row>
    <row r="88" spans="1:8" ht="12.75">
      <c r="A88" s="46" t="s">
        <v>202</v>
      </c>
      <c r="B88" s="42">
        <v>21020224.939999998</v>
      </c>
      <c r="C88" s="48">
        <v>34678863.81</v>
      </c>
      <c r="D88" s="42">
        <v>55699088.75</v>
      </c>
      <c r="E88" s="48">
        <v>55699088.75</v>
      </c>
      <c r="F88" s="42">
        <v>55699088.75</v>
      </c>
      <c r="G88" s="48">
        <v>0</v>
      </c>
      <c r="H88" s="40"/>
    </row>
    <row r="89" spans="1:8" ht="12.75">
      <c r="A89" s="46" t="s">
        <v>203</v>
      </c>
      <c r="B89" s="42">
        <v>100000000</v>
      </c>
      <c r="C89" s="48">
        <v>112000000</v>
      </c>
      <c r="D89" s="42">
        <v>212000000</v>
      </c>
      <c r="E89" s="48">
        <v>212000000</v>
      </c>
      <c r="F89" s="42">
        <v>212000000</v>
      </c>
      <c r="G89" s="48">
        <v>0</v>
      </c>
      <c r="H89" s="40"/>
    </row>
    <row r="90" spans="1:8" ht="12.75">
      <c r="A90" s="46" t="s">
        <v>204</v>
      </c>
      <c r="B90" s="42">
        <v>9523914.27</v>
      </c>
      <c r="C90" s="48">
        <v>16005010.659999993</v>
      </c>
      <c r="D90" s="42">
        <v>25528924.93</v>
      </c>
      <c r="E90" s="48">
        <v>25528924.93</v>
      </c>
      <c r="F90" s="42">
        <v>25528924.93</v>
      </c>
      <c r="G90" s="48">
        <v>0</v>
      </c>
      <c r="H90" s="40"/>
    </row>
    <row r="91" spans="1:8" ht="12.75">
      <c r="A91" s="46" t="s">
        <v>205</v>
      </c>
      <c r="B91" s="42">
        <v>93110322.64</v>
      </c>
      <c r="C91" s="48">
        <v>109635686.31</v>
      </c>
      <c r="D91" s="42">
        <v>202746008.95</v>
      </c>
      <c r="E91" s="48">
        <v>202746008.95</v>
      </c>
      <c r="F91" s="42">
        <v>196582276.35999998</v>
      </c>
      <c r="G91" s="48">
        <v>0</v>
      </c>
      <c r="H91" s="40"/>
    </row>
    <row r="92" spans="1:8" ht="12.75">
      <c r="A92" s="46" t="s">
        <v>206</v>
      </c>
      <c r="B92" s="42">
        <v>21662098.15</v>
      </c>
      <c r="C92" s="48">
        <v>9698974.79</v>
      </c>
      <c r="D92" s="42">
        <v>31361072.940000005</v>
      </c>
      <c r="E92" s="48">
        <v>31361072.940000005</v>
      </c>
      <c r="F92" s="42">
        <v>28761072.940000005</v>
      </c>
      <c r="G92" s="48">
        <v>0</v>
      </c>
      <c r="H92" s="40"/>
    </row>
    <row r="93" spans="1:8" ht="12.75">
      <c r="A93" s="46" t="s">
        <v>207</v>
      </c>
      <c r="B93" s="42">
        <v>40213731.44</v>
      </c>
      <c r="C93" s="48">
        <v>17741634.099999998</v>
      </c>
      <c r="D93" s="42">
        <v>57955365.54</v>
      </c>
      <c r="E93" s="48">
        <v>57955365.54</v>
      </c>
      <c r="F93" s="42">
        <v>54955365.54</v>
      </c>
      <c r="G93" s="48">
        <v>0</v>
      </c>
      <c r="H93" s="40"/>
    </row>
    <row r="94" spans="1:8" ht="12.75">
      <c r="A94" s="46" t="s">
        <v>208</v>
      </c>
      <c r="B94" s="42">
        <v>25125182.95</v>
      </c>
      <c r="C94" s="48">
        <v>4264842.069999999</v>
      </c>
      <c r="D94" s="42">
        <v>29390025.019999996</v>
      </c>
      <c r="E94" s="48">
        <v>29390025.019999996</v>
      </c>
      <c r="F94" s="42">
        <v>28390025.019999996</v>
      </c>
      <c r="G94" s="48">
        <v>0</v>
      </c>
      <c r="H94" s="40"/>
    </row>
    <row r="95" spans="1:8" ht="12.75">
      <c r="A95" s="46" t="s">
        <v>209</v>
      </c>
      <c r="B95" s="42">
        <v>118189972</v>
      </c>
      <c r="C95" s="48">
        <v>46479947.05</v>
      </c>
      <c r="D95" s="42">
        <v>164669919.05</v>
      </c>
      <c r="E95" s="48">
        <v>164669919.05</v>
      </c>
      <c r="F95" s="42">
        <v>163649513.05</v>
      </c>
      <c r="G95" s="48">
        <v>0</v>
      </c>
      <c r="H95" s="40"/>
    </row>
    <row r="96" spans="1:8" ht="12.75">
      <c r="A96" s="46" t="s">
        <v>210</v>
      </c>
      <c r="B96" s="42">
        <v>7385581.81</v>
      </c>
      <c r="C96" s="48">
        <v>4079126.19</v>
      </c>
      <c r="D96" s="42">
        <v>11464708</v>
      </c>
      <c r="E96" s="48">
        <v>11464708</v>
      </c>
      <c r="F96" s="42">
        <v>11464708</v>
      </c>
      <c r="G96" s="48">
        <v>0</v>
      </c>
      <c r="H96" s="40"/>
    </row>
    <row r="97" spans="1:8" ht="12.75">
      <c r="A97" s="46" t="s">
        <v>211</v>
      </c>
      <c r="B97" s="42">
        <v>592571195.2299999</v>
      </c>
      <c r="C97" s="48">
        <v>117509737.09000015</v>
      </c>
      <c r="D97" s="42">
        <v>710080932.3200002</v>
      </c>
      <c r="E97" s="48">
        <v>684426422.0500001</v>
      </c>
      <c r="F97" s="42">
        <v>683626422.0500001</v>
      </c>
      <c r="G97" s="48">
        <v>25654510.270000003</v>
      </c>
      <c r="H97" s="40"/>
    </row>
    <row r="98" spans="1:8" ht="12.75">
      <c r="A98" s="46" t="s">
        <v>212</v>
      </c>
      <c r="B98" s="42">
        <v>10632641.48</v>
      </c>
      <c r="C98" s="48">
        <v>-1601011.0500000003</v>
      </c>
      <c r="D98" s="42">
        <v>9031630.43</v>
      </c>
      <c r="E98" s="48">
        <v>9031630.43</v>
      </c>
      <c r="F98" s="42">
        <v>8611630.43</v>
      </c>
      <c r="G98" s="48">
        <v>0</v>
      </c>
      <c r="H98" s="40"/>
    </row>
    <row r="99" spans="1:8" ht="12.75">
      <c r="A99" s="46" t="s">
        <v>213</v>
      </c>
      <c r="B99" s="42">
        <v>18550000</v>
      </c>
      <c r="C99" s="48">
        <v>3752779.84</v>
      </c>
      <c r="D99" s="42">
        <v>22302779.84</v>
      </c>
      <c r="E99" s="48">
        <v>22302779.84</v>
      </c>
      <c r="F99" s="42">
        <v>22302779.84</v>
      </c>
      <c r="G99" s="48">
        <v>0</v>
      </c>
      <c r="H99" s="40"/>
    </row>
    <row r="100" spans="1:8" ht="14">
      <c r="A100" s="57" t="s">
        <v>214</v>
      </c>
      <c r="B100" s="42">
        <v>36419827.5</v>
      </c>
      <c r="C100" s="48">
        <v>61256200.92999999</v>
      </c>
      <c r="D100" s="42">
        <v>97676028.42999999</v>
      </c>
      <c r="E100" s="48">
        <v>97676028.42999999</v>
      </c>
      <c r="F100" s="42">
        <v>97676028.42999999</v>
      </c>
      <c r="G100" s="48">
        <v>0</v>
      </c>
      <c r="H100" s="40"/>
    </row>
    <row r="101" spans="1:8" ht="14">
      <c r="A101" s="57" t="s">
        <v>316</v>
      </c>
      <c r="B101" s="42">
        <v>0</v>
      </c>
      <c r="C101" s="48">
        <v>1448496.04</v>
      </c>
      <c r="D101" s="42">
        <v>1448496.04</v>
      </c>
      <c r="E101" s="48">
        <v>1448496.04</v>
      </c>
      <c r="F101" s="42">
        <v>1010942.64</v>
      </c>
      <c r="G101" s="48">
        <v>0</v>
      </c>
      <c r="H101" s="40"/>
    </row>
    <row r="102" spans="1:8" ht="12.75">
      <c r="A102" s="46" t="s">
        <v>215</v>
      </c>
      <c r="B102" s="42">
        <v>27113930.279999997</v>
      </c>
      <c r="C102" s="48">
        <v>12298642.85</v>
      </c>
      <c r="D102" s="42">
        <v>39412573.13</v>
      </c>
      <c r="E102" s="48">
        <v>39412573.13</v>
      </c>
      <c r="F102" s="42">
        <v>39412573.13</v>
      </c>
      <c r="G102" s="48">
        <v>0</v>
      </c>
      <c r="H102" s="40"/>
    </row>
    <row r="103" spans="1:8" ht="12.75">
      <c r="A103" s="46" t="s">
        <v>216</v>
      </c>
      <c r="B103" s="42">
        <v>731680772.44</v>
      </c>
      <c r="C103" s="48">
        <v>180504899.46000004</v>
      </c>
      <c r="D103" s="42">
        <v>912185671.9</v>
      </c>
      <c r="E103" s="48">
        <v>912185671.8599999</v>
      </c>
      <c r="F103" s="42">
        <v>912185671.8599999</v>
      </c>
      <c r="G103" s="48">
        <v>0.0400000000372529</v>
      </c>
      <c r="H103" s="40"/>
    </row>
    <row r="104" spans="1:8" ht="12.75">
      <c r="A104" s="46" t="s">
        <v>217</v>
      </c>
      <c r="B104" s="42">
        <v>14705181.68</v>
      </c>
      <c r="C104" s="48">
        <v>17638765.33</v>
      </c>
      <c r="D104" s="42">
        <v>32343947.009999998</v>
      </c>
      <c r="E104" s="48">
        <v>32343947.009999998</v>
      </c>
      <c r="F104" s="42">
        <v>31093947.009999998</v>
      </c>
      <c r="G104" s="48">
        <v>0</v>
      </c>
      <c r="H104" s="40"/>
    </row>
    <row r="105" spans="1:8" ht="12.75">
      <c r="A105" s="46" t="s">
        <v>218</v>
      </c>
      <c r="B105" s="42">
        <v>13199005.97</v>
      </c>
      <c r="C105" s="48">
        <v>14774936.7</v>
      </c>
      <c r="D105" s="42">
        <v>27973942.669999998</v>
      </c>
      <c r="E105" s="48">
        <v>27973942.669999998</v>
      </c>
      <c r="F105" s="42">
        <v>27473942.669999998</v>
      </c>
      <c r="G105" s="48">
        <v>0</v>
      </c>
      <c r="H105" s="40"/>
    </row>
    <row r="106" spans="1:8" ht="12.75">
      <c r="A106" s="46" t="s">
        <v>219</v>
      </c>
      <c r="B106" s="42">
        <v>16967434</v>
      </c>
      <c r="C106" s="48">
        <v>17682557.479999997</v>
      </c>
      <c r="D106" s="42">
        <v>34649991.48</v>
      </c>
      <c r="E106" s="48">
        <v>34649991.48</v>
      </c>
      <c r="F106" s="42">
        <v>33249991.479999997</v>
      </c>
      <c r="G106" s="48">
        <v>0</v>
      </c>
      <c r="H106" s="40"/>
    </row>
    <row r="107" spans="1:8" ht="12.75">
      <c r="A107" s="46" t="s">
        <v>220</v>
      </c>
      <c r="B107" s="42">
        <v>41056139.75</v>
      </c>
      <c r="C107" s="48">
        <v>44198893.879999995</v>
      </c>
      <c r="D107" s="42">
        <v>85255033.63</v>
      </c>
      <c r="E107" s="48">
        <v>85255033.63</v>
      </c>
      <c r="F107" s="42">
        <v>82455033.63</v>
      </c>
      <c r="G107" s="48">
        <v>0</v>
      </c>
      <c r="H107" s="40"/>
    </row>
    <row r="108" spans="1:8" ht="12.75">
      <c r="A108" s="46" t="s">
        <v>221</v>
      </c>
      <c r="B108" s="42">
        <v>34270580.12</v>
      </c>
      <c r="C108" s="48">
        <v>37006576.09999998</v>
      </c>
      <c r="D108" s="42">
        <v>71277156.21999998</v>
      </c>
      <c r="E108" s="48">
        <v>71277156.21999998</v>
      </c>
      <c r="F108" s="42">
        <v>70277156.21999998</v>
      </c>
      <c r="G108" s="48">
        <v>0</v>
      </c>
      <c r="H108" s="40"/>
    </row>
    <row r="109" spans="1:8" ht="12.75">
      <c r="A109" s="46" t="s">
        <v>222</v>
      </c>
      <c r="B109" s="42">
        <v>5588723.96</v>
      </c>
      <c r="C109" s="48">
        <v>5316046.32</v>
      </c>
      <c r="D109" s="42">
        <v>10904770.28</v>
      </c>
      <c r="E109" s="48">
        <v>10904770.28</v>
      </c>
      <c r="F109" s="42">
        <v>10504770.28</v>
      </c>
      <c r="G109" s="48">
        <v>0</v>
      </c>
      <c r="H109" s="40"/>
    </row>
    <row r="110" spans="1:8" ht="12.75">
      <c r="A110" s="46" t="s">
        <v>223</v>
      </c>
      <c r="B110" s="42">
        <v>5588723.959999999</v>
      </c>
      <c r="C110" s="48">
        <v>9970960.47</v>
      </c>
      <c r="D110" s="42">
        <v>15559684.429999998</v>
      </c>
      <c r="E110" s="48">
        <v>15559684.429999998</v>
      </c>
      <c r="F110" s="42">
        <v>14859684.429999998</v>
      </c>
      <c r="G110" s="48">
        <v>0</v>
      </c>
      <c r="H110" s="40"/>
    </row>
    <row r="111" spans="1:8" ht="12.75">
      <c r="A111" s="46" t="s">
        <v>224</v>
      </c>
      <c r="B111" s="42">
        <v>5500000</v>
      </c>
      <c r="C111" s="48">
        <v>8547615.59</v>
      </c>
      <c r="D111" s="42">
        <v>14047615.59</v>
      </c>
      <c r="E111" s="48">
        <v>14047615.59</v>
      </c>
      <c r="F111" s="42">
        <v>13747615.59</v>
      </c>
      <c r="G111" s="48">
        <v>0</v>
      </c>
      <c r="H111" s="40"/>
    </row>
    <row r="112" spans="1:8" ht="12.75">
      <c r="A112" s="46" t="s">
        <v>315</v>
      </c>
      <c r="B112" s="42">
        <v>6500000</v>
      </c>
      <c r="C112" s="48">
        <v>382369.18999999977</v>
      </c>
      <c r="D112" s="42">
        <v>6882369.1899999995</v>
      </c>
      <c r="E112" s="48">
        <v>6882369.1899999995</v>
      </c>
      <c r="F112" s="42">
        <v>6882369.1899999995</v>
      </c>
      <c r="G112" s="48">
        <v>0</v>
      </c>
      <c r="H112" s="40"/>
    </row>
    <row r="113" spans="1:8" ht="12.75">
      <c r="A113" s="45"/>
      <c r="B113" s="42"/>
      <c r="C113" s="48"/>
      <c r="D113" s="42"/>
      <c r="E113" s="48"/>
      <c r="F113" s="42"/>
      <c r="G113" s="48"/>
      <c r="H113" s="40"/>
    </row>
    <row r="114" spans="1:19" s="27" customFormat="1" ht="12.75">
      <c r="A114" s="52" t="s">
        <v>144</v>
      </c>
      <c r="B114" s="53">
        <v>14322973742.75</v>
      </c>
      <c r="C114" s="29">
        <v>78581396.22000885</v>
      </c>
      <c r="D114" s="53">
        <v>14401555138.970009</v>
      </c>
      <c r="E114" s="29">
        <v>14401555138.970009</v>
      </c>
      <c r="F114" s="53">
        <v>14401380439.970009</v>
      </c>
      <c r="G114" s="29">
        <v>0</v>
      </c>
      <c r="H114" s="40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</row>
    <row r="115" spans="1:19" s="27" customFormat="1" ht="12.75">
      <c r="A115" s="54" t="s">
        <v>145</v>
      </c>
      <c r="B115" s="53">
        <v>14322973742.75</v>
      </c>
      <c r="C115" s="29">
        <v>78581396.22000885</v>
      </c>
      <c r="D115" s="53">
        <v>14401555138.970009</v>
      </c>
      <c r="E115" s="29">
        <v>14401555138.970009</v>
      </c>
      <c r="F115" s="53">
        <v>14401380439.970009</v>
      </c>
      <c r="G115" s="29">
        <v>0</v>
      </c>
      <c r="H115" s="40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</row>
    <row r="116" spans="1:19" s="27" customFormat="1" ht="12.75">
      <c r="A116" s="55" t="s">
        <v>146</v>
      </c>
      <c r="B116" s="53">
        <v>14322973742.75</v>
      </c>
      <c r="C116" s="29">
        <v>78581396.22000885</v>
      </c>
      <c r="D116" s="53">
        <v>14401555138.970009</v>
      </c>
      <c r="E116" s="29">
        <v>14401555138.970009</v>
      </c>
      <c r="F116" s="53">
        <v>14401380439.970009</v>
      </c>
      <c r="G116" s="29">
        <v>0</v>
      </c>
      <c r="H116" s="40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</row>
    <row r="117" spans="1:19" s="27" customFormat="1" ht="12.75">
      <c r="A117" s="56" t="s">
        <v>147</v>
      </c>
      <c r="B117" s="53">
        <v>14322973742.75</v>
      </c>
      <c r="C117" s="29">
        <v>78581396.22000885</v>
      </c>
      <c r="D117" s="53">
        <v>14401555138.970009</v>
      </c>
      <c r="E117" s="29">
        <v>14401555138.970009</v>
      </c>
      <c r="F117" s="53">
        <v>14401380439.970009</v>
      </c>
      <c r="G117" s="29">
        <v>0</v>
      </c>
      <c r="H117" s="40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</row>
    <row r="118" spans="1:19" s="27" customFormat="1" ht="12.75">
      <c r="A118" s="46" t="s">
        <v>225</v>
      </c>
      <c r="B118" s="42">
        <v>0</v>
      </c>
      <c r="C118" s="48">
        <v>2718460632.2699995</v>
      </c>
      <c r="D118" s="42">
        <v>2718460632.2699995</v>
      </c>
      <c r="E118" s="48">
        <v>2718460632.2699995</v>
      </c>
      <c r="F118" s="42">
        <v>2718460632.2699995</v>
      </c>
      <c r="G118" s="48">
        <v>0</v>
      </c>
      <c r="H118" s="40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</row>
    <row r="119" spans="1:8" ht="12.75">
      <c r="A119" s="46" t="s">
        <v>226</v>
      </c>
      <c r="B119" s="42">
        <v>0</v>
      </c>
      <c r="C119" s="48">
        <v>265780094.82999995</v>
      </c>
      <c r="D119" s="42">
        <v>265780094.82999995</v>
      </c>
      <c r="E119" s="48">
        <v>265780094.82999995</v>
      </c>
      <c r="F119" s="42">
        <v>265780094.82999995</v>
      </c>
      <c r="G119" s="48">
        <v>0</v>
      </c>
      <c r="H119" s="40"/>
    </row>
    <row r="120" spans="1:8" ht="12.75">
      <c r="A120" s="60" t="s">
        <v>227</v>
      </c>
      <c r="B120" s="61">
        <v>0</v>
      </c>
      <c r="C120" s="62">
        <v>122035255.41999999</v>
      </c>
      <c r="D120" s="61">
        <v>122035255.41999999</v>
      </c>
      <c r="E120" s="62">
        <v>122035255.41999999</v>
      </c>
      <c r="F120" s="61">
        <v>122035255.41999999</v>
      </c>
      <c r="G120" s="62">
        <v>0</v>
      </c>
      <c r="H120" s="40"/>
    </row>
    <row r="121" spans="1:8" ht="12.75">
      <c r="A121" s="46" t="s">
        <v>228</v>
      </c>
      <c r="B121" s="42">
        <v>0</v>
      </c>
      <c r="C121" s="48">
        <v>173849008.58999997</v>
      </c>
      <c r="D121" s="42">
        <v>173849008.58999997</v>
      </c>
      <c r="E121" s="48">
        <v>173849008.58999997</v>
      </c>
      <c r="F121" s="42">
        <v>173849008.58999997</v>
      </c>
      <c r="G121" s="48">
        <v>0</v>
      </c>
      <c r="H121" s="40"/>
    </row>
    <row r="122" spans="1:8" ht="12.75">
      <c r="A122" s="46" t="s">
        <v>229</v>
      </c>
      <c r="B122" s="42">
        <v>0</v>
      </c>
      <c r="C122" s="48">
        <v>110589024.88</v>
      </c>
      <c r="D122" s="42">
        <v>110589024.88</v>
      </c>
      <c r="E122" s="48">
        <v>110589024.88</v>
      </c>
      <c r="F122" s="42">
        <v>110589024.88</v>
      </c>
      <c r="G122" s="48">
        <v>0</v>
      </c>
      <c r="H122" s="40"/>
    </row>
    <row r="123" spans="1:8" ht="12.75">
      <c r="A123" s="46" t="s">
        <v>230</v>
      </c>
      <c r="B123" s="42">
        <v>0</v>
      </c>
      <c r="C123" s="48">
        <v>25905001.509999998</v>
      </c>
      <c r="D123" s="42">
        <v>25905001.509999998</v>
      </c>
      <c r="E123" s="48">
        <v>25905001.509999998</v>
      </c>
      <c r="F123" s="42">
        <v>25905001.509999998</v>
      </c>
      <c r="G123" s="48">
        <v>0</v>
      </c>
      <c r="H123" s="40"/>
    </row>
    <row r="124" spans="1:8" ht="12.75">
      <c r="A124" s="46" t="s">
        <v>231</v>
      </c>
      <c r="B124" s="42">
        <v>0</v>
      </c>
      <c r="C124" s="48">
        <v>56772589.34999999</v>
      </c>
      <c r="D124" s="42">
        <v>56772589.34999999</v>
      </c>
      <c r="E124" s="48">
        <v>56772589.34999999</v>
      </c>
      <c r="F124" s="42">
        <v>56772589.34999999</v>
      </c>
      <c r="G124" s="48">
        <v>0</v>
      </c>
      <c r="H124" s="40"/>
    </row>
    <row r="125" spans="1:8" ht="12.75">
      <c r="A125" s="46" t="s">
        <v>232</v>
      </c>
      <c r="B125" s="42">
        <v>0</v>
      </c>
      <c r="C125" s="48">
        <v>123222042.59</v>
      </c>
      <c r="D125" s="42">
        <v>123222042.59</v>
      </c>
      <c r="E125" s="48">
        <v>123222042.59</v>
      </c>
      <c r="F125" s="42">
        <v>123222042.59</v>
      </c>
      <c r="G125" s="48">
        <v>0</v>
      </c>
      <c r="H125" s="40"/>
    </row>
    <row r="126" spans="1:8" ht="12.75">
      <c r="A126" s="46" t="s">
        <v>233</v>
      </c>
      <c r="B126" s="42">
        <v>0</v>
      </c>
      <c r="C126" s="48">
        <v>42814442.74</v>
      </c>
      <c r="D126" s="42">
        <v>42814442.74</v>
      </c>
      <c r="E126" s="48">
        <v>42814442.74</v>
      </c>
      <c r="F126" s="42">
        <v>42814442.74</v>
      </c>
      <c r="G126" s="48">
        <v>0</v>
      </c>
      <c r="H126" s="40"/>
    </row>
    <row r="127" spans="1:8" ht="12.75">
      <c r="A127" s="46" t="s">
        <v>234</v>
      </c>
      <c r="B127" s="42">
        <v>0</v>
      </c>
      <c r="C127" s="48">
        <v>37699089.22999999</v>
      </c>
      <c r="D127" s="42">
        <v>37699089.22999999</v>
      </c>
      <c r="E127" s="48">
        <v>37699089.22999999</v>
      </c>
      <c r="F127" s="42">
        <v>37699089.22999999</v>
      </c>
      <c r="G127" s="48">
        <v>0</v>
      </c>
      <c r="H127" s="40"/>
    </row>
    <row r="128" spans="1:8" ht="12.75">
      <c r="A128" s="46" t="s">
        <v>235</v>
      </c>
      <c r="B128" s="42">
        <v>0</v>
      </c>
      <c r="C128" s="48">
        <v>165736277.08999997</v>
      </c>
      <c r="D128" s="42">
        <v>165736277.08999997</v>
      </c>
      <c r="E128" s="48">
        <v>165736277.08999997</v>
      </c>
      <c r="F128" s="42">
        <v>165736277.08999997</v>
      </c>
      <c r="G128" s="48">
        <v>0</v>
      </c>
      <c r="H128" s="40"/>
    </row>
    <row r="129" spans="1:8" ht="12.75">
      <c r="A129" s="46" t="s">
        <v>236</v>
      </c>
      <c r="B129" s="42">
        <v>0</v>
      </c>
      <c r="C129" s="48">
        <v>223978280.65999994</v>
      </c>
      <c r="D129" s="42">
        <v>223978280.65999994</v>
      </c>
      <c r="E129" s="48">
        <v>223978280.65999994</v>
      </c>
      <c r="F129" s="42">
        <v>223978280.65999994</v>
      </c>
      <c r="G129" s="48">
        <v>0</v>
      </c>
      <c r="H129" s="40"/>
    </row>
    <row r="130" spans="1:8" ht="12.75">
      <c r="A130" s="46" t="s">
        <v>237</v>
      </c>
      <c r="B130" s="42">
        <v>0</v>
      </c>
      <c r="C130" s="48">
        <v>334226929.43</v>
      </c>
      <c r="D130" s="42">
        <v>334226929.43</v>
      </c>
      <c r="E130" s="48">
        <v>334226929.43</v>
      </c>
      <c r="F130" s="42">
        <v>334226929.43</v>
      </c>
      <c r="G130" s="48">
        <v>0</v>
      </c>
      <c r="H130" s="40"/>
    </row>
    <row r="131" spans="1:8" ht="12.75">
      <c r="A131" s="46" t="s">
        <v>238</v>
      </c>
      <c r="B131" s="42">
        <v>0</v>
      </c>
      <c r="C131" s="48">
        <v>65554085.49000001</v>
      </c>
      <c r="D131" s="42">
        <v>65554085.49000001</v>
      </c>
      <c r="E131" s="48">
        <v>65554085.49000001</v>
      </c>
      <c r="F131" s="42">
        <v>65554085.49000001</v>
      </c>
      <c r="G131" s="48">
        <v>0</v>
      </c>
      <c r="H131" s="40"/>
    </row>
    <row r="132" spans="1:8" ht="12.75">
      <c r="A132" s="46" t="s">
        <v>239</v>
      </c>
      <c r="B132" s="42">
        <v>0</v>
      </c>
      <c r="C132" s="48">
        <v>54038970.98</v>
      </c>
      <c r="D132" s="42">
        <v>54038970.98</v>
      </c>
      <c r="E132" s="48">
        <v>54038970.98</v>
      </c>
      <c r="F132" s="42">
        <v>54038970.98</v>
      </c>
      <c r="G132" s="48">
        <v>0</v>
      </c>
      <c r="H132" s="40"/>
    </row>
    <row r="133" spans="1:8" ht="12.75">
      <c r="A133" s="46" t="s">
        <v>240</v>
      </c>
      <c r="B133" s="42">
        <v>0</v>
      </c>
      <c r="C133" s="48">
        <v>55866982.550000004</v>
      </c>
      <c r="D133" s="42">
        <v>55866982.550000004</v>
      </c>
      <c r="E133" s="48">
        <v>55866982.550000004</v>
      </c>
      <c r="F133" s="42">
        <v>55866982.550000004</v>
      </c>
      <c r="G133" s="48">
        <v>0</v>
      </c>
      <c r="H133" s="40"/>
    </row>
    <row r="134" spans="1:8" ht="12.75">
      <c r="A134" s="46" t="s">
        <v>241</v>
      </c>
      <c r="B134" s="42">
        <v>0</v>
      </c>
      <c r="C134" s="48">
        <v>83348045.29999998</v>
      </c>
      <c r="D134" s="42">
        <v>83348045.29999998</v>
      </c>
      <c r="E134" s="48">
        <v>83348045.29999998</v>
      </c>
      <c r="F134" s="42">
        <v>83348045.29999998</v>
      </c>
      <c r="G134" s="48">
        <v>0</v>
      </c>
      <c r="H134" s="40"/>
    </row>
    <row r="135" spans="1:8" ht="12.75">
      <c r="A135" s="46" t="s">
        <v>242</v>
      </c>
      <c r="B135" s="42">
        <v>0</v>
      </c>
      <c r="C135" s="48">
        <v>147773266.74</v>
      </c>
      <c r="D135" s="42">
        <v>147773266.74</v>
      </c>
      <c r="E135" s="48">
        <v>147773266.74</v>
      </c>
      <c r="F135" s="42">
        <v>147773266.74</v>
      </c>
      <c r="G135" s="48">
        <v>0</v>
      </c>
      <c r="H135" s="40"/>
    </row>
    <row r="136" spans="1:8" ht="12.75">
      <c r="A136" s="46" t="s">
        <v>243</v>
      </c>
      <c r="B136" s="42">
        <v>0</v>
      </c>
      <c r="C136" s="48">
        <v>116794241.06</v>
      </c>
      <c r="D136" s="42">
        <v>116794241.06</v>
      </c>
      <c r="E136" s="48">
        <v>116794241.06</v>
      </c>
      <c r="F136" s="42">
        <v>116794241.06</v>
      </c>
      <c r="G136" s="48">
        <v>0</v>
      </c>
      <c r="H136" s="40"/>
    </row>
    <row r="137" spans="1:8" ht="12.75">
      <c r="A137" s="46" t="s">
        <v>244</v>
      </c>
      <c r="B137" s="42">
        <v>0</v>
      </c>
      <c r="C137" s="48">
        <v>59666576.32</v>
      </c>
      <c r="D137" s="42">
        <v>59666576.32</v>
      </c>
      <c r="E137" s="48">
        <v>59666576.32</v>
      </c>
      <c r="F137" s="42">
        <v>59666576.32</v>
      </c>
      <c r="G137" s="48">
        <v>0</v>
      </c>
      <c r="H137" s="40"/>
    </row>
    <row r="138" spans="1:8" ht="12.75">
      <c r="A138" s="46" t="s">
        <v>245</v>
      </c>
      <c r="B138" s="42">
        <v>0</v>
      </c>
      <c r="C138" s="48">
        <v>79210346.37</v>
      </c>
      <c r="D138" s="42">
        <v>79210346.37</v>
      </c>
      <c r="E138" s="48">
        <v>79210346.37</v>
      </c>
      <c r="F138" s="42">
        <v>79210346.37</v>
      </c>
      <c r="G138" s="48">
        <v>0</v>
      </c>
      <c r="H138" s="40"/>
    </row>
    <row r="139" spans="1:8" ht="12.75">
      <c r="A139" s="46" t="s">
        <v>246</v>
      </c>
      <c r="B139" s="42">
        <v>0</v>
      </c>
      <c r="C139" s="48">
        <v>109600512.13999999</v>
      </c>
      <c r="D139" s="42">
        <v>109600512.13999999</v>
      </c>
      <c r="E139" s="48">
        <v>109600512.13999999</v>
      </c>
      <c r="F139" s="42">
        <v>109600512.13999999</v>
      </c>
      <c r="G139" s="48">
        <v>0</v>
      </c>
      <c r="H139" s="40"/>
    </row>
    <row r="140" spans="1:8" ht="12.75">
      <c r="A140" s="46" t="s">
        <v>247</v>
      </c>
      <c r="B140" s="42">
        <v>0</v>
      </c>
      <c r="C140" s="48">
        <v>276623348.72</v>
      </c>
      <c r="D140" s="42">
        <v>276623348.72</v>
      </c>
      <c r="E140" s="48">
        <v>276623348.72</v>
      </c>
      <c r="F140" s="42">
        <v>276623348.72</v>
      </c>
      <c r="G140" s="48">
        <v>0</v>
      </c>
      <c r="H140" s="40"/>
    </row>
    <row r="141" spans="1:8" ht="12.75">
      <c r="A141" s="46" t="s">
        <v>248</v>
      </c>
      <c r="B141" s="42">
        <v>0</v>
      </c>
      <c r="C141" s="48">
        <v>209224665.85</v>
      </c>
      <c r="D141" s="42">
        <v>209224665.85</v>
      </c>
      <c r="E141" s="48">
        <v>209224665.85</v>
      </c>
      <c r="F141" s="42">
        <v>209224665.85</v>
      </c>
      <c r="G141" s="48">
        <v>0</v>
      </c>
      <c r="H141" s="40"/>
    </row>
    <row r="142" spans="1:8" ht="12.75">
      <c r="A142" s="46" t="s">
        <v>249</v>
      </c>
      <c r="B142" s="42">
        <v>0</v>
      </c>
      <c r="C142" s="48">
        <v>113885905.44000001</v>
      </c>
      <c r="D142" s="42">
        <v>113885905.44000001</v>
      </c>
      <c r="E142" s="48">
        <v>113885905.44000001</v>
      </c>
      <c r="F142" s="42">
        <v>113885905.44000001</v>
      </c>
      <c r="G142" s="48">
        <v>0</v>
      </c>
      <c r="H142" s="40"/>
    </row>
    <row r="143" spans="1:8" ht="12.75">
      <c r="A143" s="46" t="s">
        <v>250</v>
      </c>
      <c r="B143" s="42">
        <v>0</v>
      </c>
      <c r="C143" s="48">
        <v>41259741.050000004</v>
      </c>
      <c r="D143" s="42">
        <v>41259741.050000004</v>
      </c>
      <c r="E143" s="48">
        <v>41259741.050000004</v>
      </c>
      <c r="F143" s="42">
        <v>41259741.050000004</v>
      </c>
      <c r="G143" s="48">
        <v>0</v>
      </c>
      <c r="H143" s="40"/>
    </row>
    <row r="144" spans="1:8" ht="12.75">
      <c r="A144" s="46" t="s">
        <v>251</v>
      </c>
      <c r="B144" s="42">
        <v>0</v>
      </c>
      <c r="C144" s="48">
        <v>71661299.87</v>
      </c>
      <c r="D144" s="42">
        <v>71661299.87</v>
      </c>
      <c r="E144" s="48">
        <v>71661299.87</v>
      </c>
      <c r="F144" s="42">
        <v>71661299.87</v>
      </c>
      <c r="G144" s="48">
        <v>0</v>
      </c>
      <c r="H144" s="40"/>
    </row>
    <row r="145" spans="1:8" ht="12.75">
      <c r="A145" s="46" t="s">
        <v>252</v>
      </c>
      <c r="B145" s="42">
        <v>0</v>
      </c>
      <c r="C145" s="48">
        <v>46218834.56000001</v>
      </c>
      <c r="D145" s="42">
        <v>46218834.56000001</v>
      </c>
      <c r="E145" s="48">
        <v>46218834.56000001</v>
      </c>
      <c r="F145" s="42">
        <v>46218834.56000001</v>
      </c>
      <c r="G145" s="48">
        <v>0</v>
      </c>
      <c r="H145" s="40"/>
    </row>
    <row r="146" spans="1:8" ht="12.75">
      <c r="A146" s="46" t="s">
        <v>253</v>
      </c>
      <c r="B146" s="42">
        <v>0</v>
      </c>
      <c r="C146" s="48">
        <v>94508041.12000002</v>
      </c>
      <c r="D146" s="42">
        <v>94508041.12000002</v>
      </c>
      <c r="E146" s="48">
        <v>94508041.12000002</v>
      </c>
      <c r="F146" s="42">
        <v>94508041.12000002</v>
      </c>
      <c r="G146" s="48">
        <v>0</v>
      </c>
      <c r="H146" s="40"/>
    </row>
    <row r="147" spans="1:8" ht="12.75">
      <c r="A147" s="46" t="s">
        <v>254</v>
      </c>
      <c r="B147" s="42">
        <v>0</v>
      </c>
      <c r="C147" s="48">
        <v>572026200.59</v>
      </c>
      <c r="D147" s="42">
        <v>572026200.59</v>
      </c>
      <c r="E147" s="48">
        <v>572026200.59</v>
      </c>
      <c r="F147" s="42">
        <v>572026200.59</v>
      </c>
      <c r="G147" s="48">
        <v>0</v>
      </c>
      <c r="H147" s="40"/>
    </row>
    <row r="148" spans="1:8" ht="12.75">
      <c r="A148" s="46" t="s">
        <v>255</v>
      </c>
      <c r="B148" s="42">
        <v>0</v>
      </c>
      <c r="C148" s="48">
        <v>764588253.7999998</v>
      </c>
      <c r="D148" s="42">
        <v>764588253.7999998</v>
      </c>
      <c r="E148" s="48">
        <v>764588253.7999998</v>
      </c>
      <c r="F148" s="42">
        <v>764588253.7999998</v>
      </c>
      <c r="G148" s="48">
        <v>0</v>
      </c>
      <c r="H148" s="40"/>
    </row>
    <row r="149" spans="1:8" ht="12.75">
      <c r="A149" s="46" t="s">
        <v>256</v>
      </c>
      <c r="B149" s="42">
        <v>0</v>
      </c>
      <c r="C149" s="48">
        <v>157313599.34999996</v>
      </c>
      <c r="D149" s="42">
        <v>157313599.34999996</v>
      </c>
      <c r="E149" s="48">
        <v>157313599.34999996</v>
      </c>
      <c r="F149" s="42">
        <v>157313599.34999996</v>
      </c>
      <c r="G149" s="48">
        <v>0</v>
      </c>
      <c r="H149" s="40"/>
    </row>
    <row r="150" spans="1:8" ht="12.75">
      <c r="A150" s="46" t="s">
        <v>257</v>
      </c>
      <c r="B150" s="42">
        <v>0</v>
      </c>
      <c r="C150" s="48">
        <v>79455566.20000002</v>
      </c>
      <c r="D150" s="42">
        <v>79455566.20000002</v>
      </c>
      <c r="E150" s="48">
        <v>79455566.20000002</v>
      </c>
      <c r="F150" s="42">
        <v>79455566.20000002</v>
      </c>
      <c r="G150" s="48">
        <v>0</v>
      </c>
      <c r="H150" s="40"/>
    </row>
    <row r="151" spans="1:8" ht="12.75">
      <c r="A151" s="46" t="s">
        <v>258</v>
      </c>
      <c r="B151" s="42">
        <v>0</v>
      </c>
      <c r="C151" s="48">
        <v>37047235.839999996</v>
      </c>
      <c r="D151" s="42">
        <v>37047235.839999996</v>
      </c>
      <c r="E151" s="48">
        <v>37047235.839999996</v>
      </c>
      <c r="F151" s="42">
        <v>37047235.839999996</v>
      </c>
      <c r="G151" s="48">
        <v>0</v>
      </c>
      <c r="H151" s="40"/>
    </row>
    <row r="152" spans="1:8" ht="12.75">
      <c r="A152" s="46" t="s">
        <v>259</v>
      </c>
      <c r="B152" s="42">
        <v>0</v>
      </c>
      <c r="C152" s="48">
        <v>221104718.98000005</v>
      </c>
      <c r="D152" s="42">
        <v>221104718.98000005</v>
      </c>
      <c r="E152" s="48">
        <v>221104718.98000005</v>
      </c>
      <c r="F152" s="42">
        <v>221104718.98000005</v>
      </c>
      <c r="G152" s="48">
        <v>0</v>
      </c>
      <c r="H152" s="40"/>
    </row>
    <row r="153" spans="1:8" ht="12.75">
      <c r="A153" s="46" t="s">
        <v>260</v>
      </c>
      <c r="B153" s="42">
        <v>0</v>
      </c>
      <c r="C153" s="48">
        <v>57518532.03</v>
      </c>
      <c r="D153" s="42">
        <v>57518532.03</v>
      </c>
      <c r="E153" s="48">
        <v>57518532.03</v>
      </c>
      <c r="F153" s="42">
        <v>57518532.03</v>
      </c>
      <c r="G153" s="48">
        <v>0</v>
      </c>
      <c r="H153" s="40"/>
    </row>
    <row r="154" spans="1:8" ht="12.75">
      <c r="A154" s="46" t="s">
        <v>261</v>
      </c>
      <c r="B154" s="42">
        <v>0</v>
      </c>
      <c r="C154" s="48">
        <v>146930897.89</v>
      </c>
      <c r="D154" s="42">
        <v>146930897.89</v>
      </c>
      <c r="E154" s="48">
        <v>146930897.89</v>
      </c>
      <c r="F154" s="42">
        <v>146930897.89</v>
      </c>
      <c r="G154" s="48">
        <v>0</v>
      </c>
      <c r="H154" s="40"/>
    </row>
    <row r="155" spans="1:8" ht="12.75">
      <c r="A155" s="46" t="s">
        <v>262</v>
      </c>
      <c r="B155" s="42">
        <v>0</v>
      </c>
      <c r="C155" s="48">
        <v>470421508.1</v>
      </c>
      <c r="D155" s="42">
        <v>470421508.1</v>
      </c>
      <c r="E155" s="48">
        <v>470421508.1</v>
      </c>
      <c r="F155" s="42">
        <v>470421508.1</v>
      </c>
      <c r="G155" s="48">
        <v>0</v>
      </c>
      <c r="H155" s="40"/>
    </row>
    <row r="156" spans="1:8" ht="12.75">
      <c r="A156" s="46" t="s">
        <v>263</v>
      </c>
      <c r="B156" s="42">
        <v>0</v>
      </c>
      <c r="C156" s="48">
        <v>57684300.45</v>
      </c>
      <c r="D156" s="42">
        <v>57684300.45</v>
      </c>
      <c r="E156" s="48">
        <v>57684300.45</v>
      </c>
      <c r="F156" s="42">
        <v>57684300.45</v>
      </c>
      <c r="G156" s="48">
        <v>0</v>
      </c>
      <c r="H156" s="40"/>
    </row>
    <row r="157" spans="1:8" ht="12.75">
      <c r="A157" s="60" t="s">
        <v>264</v>
      </c>
      <c r="B157" s="61">
        <v>0</v>
      </c>
      <c r="C157" s="62">
        <v>68849699.16</v>
      </c>
      <c r="D157" s="61">
        <v>68849699.16</v>
      </c>
      <c r="E157" s="62">
        <v>68849699.16</v>
      </c>
      <c r="F157" s="61">
        <v>68849699.16</v>
      </c>
      <c r="G157" s="62">
        <v>0</v>
      </c>
      <c r="H157" s="40"/>
    </row>
    <row r="158" spans="1:8" ht="12.75">
      <c r="A158" s="46" t="s">
        <v>265</v>
      </c>
      <c r="B158" s="42">
        <v>0</v>
      </c>
      <c r="C158" s="48">
        <v>36065731.47</v>
      </c>
      <c r="D158" s="42">
        <v>36065731.47</v>
      </c>
      <c r="E158" s="48">
        <v>36065731.47</v>
      </c>
      <c r="F158" s="42">
        <v>36065731.47</v>
      </c>
      <c r="G158" s="48">
        <v>0</v>
      </c>
      <c r="H158" s="40"/>
    </row>
    <row r="159" spans="1:8" ht="12.75">
      <c r="A159" s="46" t="s">
        <v>266</v>
      </c>
      <c r="B159" s="42">
        <v>0</v>
      </c>
      <c r="C159" s="48">
        <v>99788701.78999999</v>
      </c>
      <c r="D159" s="42">
        <v>99788701.78999999</v>
      </c>
      <c r="E159" s="48">
        <v>99788701.78999999</v>
      </c>
      <c r="F159" s="42">
        <v>99788701.78999999</v>
      </c>
      <c r="G159" s="48">
        <v>0</v>
      </c>
      <c r="H159" s="40"/>
    </row>
    <row r="160" spans="1:8" ht="12.75">
      <c r="A160" s="46" t="s">
        <v>267</v>
      </c>
      <c r="B160" s="42">
        <v>0</v>
      </c>
      <c r="C160" s="48">
        <v>92170809.63</v>
      </c>
      <c r="D160" s="42">
        <v>92170809.63</v>
      </c>
      <c r="E160" s="48">
        <v>92170809.63</v>
      </c>
      <c r="F160" s="42">
        <v>92170809.63</v>
      </c>
      <c r="G160" s="48">
        <v>0</v>
      </c>
      <c r="H160" s="40"/>
    </row>
    <row r="161" spans="1:8" ht="12.75">
      <c r="A161" s="46" t="s">
        <v>268</v>
      </c>
      <c r="B161" s="42">
        <v>0</v>
      </c>
      <c r="C161" s="48">
        <v>37841123.99</v>
      </c>
      <c r="D161" s="42">
        <v>37841123.99</v>
      </c>
      <c r="E161" s="48">
        <v>37841123.99</v>
      </c>
      <c r="F161" s="42">
        <v>37841123.99</v>
      </c>
      <c r="G161" s="48">
        <v>0</v>
      </c>
      <c r="H161" s="40"/>
    </row>
    <row r="162" spans="1:8" ht="12.75">
      <c r="A162" s="46" t="s">
        <v>269</v>
      </c>
      <c r="B162" s="42">
        <v>0</v>
      </c>
      <c r="C162" s="48">
        <v>127089061.87</v>
      </c>
      <c r="D162" s="42">
        <v>127089061.87</v>
      </c>
      <c r="E162" s="48">
        <v>127089061.87</v>
      </c>
      <c r="F162" s="42">
        <v>127089061.87</v>
      </c>
      <c r="G162" s="48">
        <v>0</v>
      </c>
      <c r="H162" s="40"/>
    </row>
    <row r="163" spans="1:8" ht="12.75">
      <c r="A163" s="46" t="s">
        <v>270</v>
      </c>
      <c r="B163" s="42">
        <v>0</v>
      </c>
      <c r="C163" s="48">
        <v>99610529.83000001</v>
      </c>
      <c r="D163" s="42">
        <v>99610529.83000001</v>
      </c>
      <c r="E163" s="48">
        <v>99610529.83000001</v>
      </c>
      <c r="F163" s="42">
        <v>99610529.83000001</v>
      </c>
      <c r="G163" s="48">
        <v>0</v>
      </c>
      <c r="H163" s="40"/>
    </row>
    <row r="164" spans="1:8" ht="12.75">
      <c r="A164" s="46" t="s">
        <v>271</v>
      </c>
      <c r="B164" s="42">
        <v>0</v>
      </c>
      <c r="C164" s="48">
        <v>155714083.43999997</v>
      </c>
      <c r="D164" s="42">
        <v>155714083.43999997</v>
      </c>
      <c r="E164" s="48">
        <v>155714083.43999997</v>
      </c>
      <c r="F164" s="42">
        <v>155714083.43999997</v>
      </c>
      <c r="G164" s="48">
        <v>0</v>
      </c>
      <c r="H164" s="40"/>
    </row>
    <row r="165" spans="1:8" ht="12.75">
      <c r="A165" s="46" t="s">
        <v>272</v>
      </c>
      <c r="B165" s="42">
        <v>0</v>
      </c>
      <c r="C165" s="48">
        <v>55089609.56000001</v>
      </c>
      <c r="D165" s="42">
        <v>55089609.56000001</v>
      </c>
      <c r="E165" s="48">
        <v>55089609.56000001</v>
      </c>
      <c r="F165" s="42">
        <v>55089609.56000001</v>
      </c>
      <c r="G165" s="48">
        <v>0</v>
      </c>
      <c r="H165" s="40"/>
    </row>
    <row r="166" spans="1:8" ht="12.75">
      <c r="A166" s="46" t="s">
        <v>273</v>
      </c>
      <c r="B166" s="42">
        <v>0</v>
      </c>
      <c r="C166" s="48">
        <v>82006451.55999999</v>
      </c>
      <c r="D166" s="42">
        <v>82006451.55999999</v>
      </c>
      <c r="E166" s="48">
        <v>82006451.55999999</v>
      </c>
      <c r="F166" s="42">
        <v>82006451.55999999</v>
      </c>
      <c r="G166" s="48">
        <v>0</v>
      </c>
      <c r="H166" s="40"/>
    </row>
    <row r="167" spans="1:8" ht="12.75">
      <c r="A167" s="46" t="s">
        <v>274</v>
      </c>
      <c r="B167" s="42">
        <v>0</v>
      </c>
      <c r="C167" s="48">
        <v>126338285.09999998</v>
      </c>
      <c r="D167" s="42">
        <v>126338285.09999998</v>
      </c>
      <c r="E167" s="48">
        <v>126338285.09999998</v>
      </c>
      <c r="F167" s="42">
        <v>126338285.09999998</v>
      </c>
      <c r="G167" s="48">
        <v>0</v>
      </c>
      <c r="H167" s="40"/>
    </row>
    <row r="168" spans="1:8" ht="12.75">
      <c r="A168" s="46" t="s">
        <v>275</v>
      </c>
      <c r="B168" s="42">
        <v>0</v>
      </c>
      <c r="C168" s="48">
        <v>56923052.589999996</v>
      </c>
      <c r="D168" s="42">
        <v>56923052.589999996</v>
      </c>
      <c r="E168" s="48">
        <v>56923052.589999996</v>
      </c>
      <c r="F168" s="42">
        <v>56923052.589999996</v>
      </c>
      <c r="G168" s="48">
        <v>0</v>
      </c>
      <c r="H168" s="40"/>
    </row>
    <row r="169" spans="1:8" ht="12.75">
      <c r="A169" s="46" t="s">
        <v>276</v>
      </c>
      <c r="B169" s="42">
        <v>0</v>
      </c>
      <c r="C169" s="48">
        <v>119861866.77999997</v>
      </c>
      <c r="D169" s="42">
        <v>119861866.77999997</v>
      </c>
      <c r="E169" s="48">
        <v>119861866.77999997</v>
      </c>
      <c r="F169" s="42">
        <v>119861866.77999997</v>
      </c>
      <c r="G169" s="48">
        <v>0</v>
      </c>
      <c r="H169" s="40"/>
    </row>
    <row r="170" spans="1:8" ht="12.75">
      <c r="A170" s="46" t="s">
        <v>277</v>
      </c>
      <c r="B170" s="42">
        <v>0</v>
      </c>
      <c r="C170" s="48">
        <v>277367479.2</v>
      </c>
      <c r="D170" s="42">
        <v>277367479.1999999</v>
      </c>
      <c r="E170" s="48">
        <v>277367479.1999999</v>
      </c>
      <c r="F170" s="42">
        <v>277367479.1999999</v>
      </c>
      <c r="G170" s="48">
        <v>0</v>
      </c>
      <c r="H170" s="40"/>
    </row>
    <row r="171" spans="1:8" ht="12.75">
      <c r="A171" s="46" t="s">
        <v>278</v>
      </c>
      <c r="B171" s="42">
        <v>0</v>
      </c>
      <c r="C171" s="48">
        <v>50672086.55</v>
      </c>
      <c r="D171" s="42">
        <v>50672086.55</v>
      </c>
      <c r="E171" s="48">
        <v>50672086.55</v>
      </c>
      <c r="F171" s="42">
        <v>50672086.55</v>
      </c>
      <c r="G171" s="48">
        <v>0</v>
      </c>
      <c r="H171" s="40"/>
    </row>
    <row r="172" spans="1:8" ht="12.75">
      <c r="A172" s="46" t="s">
        <v>279</v>
      </c>
      <c r="B172" s="42">
        <v>0</v>
      </c>
      <c r="C172" s="48">
        <v>165271263.19</v>
      </c>
      <c r="D172" s="42">
        <v>165271263.19</v>
      </c>
      <c r="E172" s="48">
        <v>165271263.19</v>
      </c>
      <c r="F172" s="42">
        <v>165271263.19</v>
      </c>
      <c r="G172" s="48">
        <v>0</v>
      </c>
      <c r="H172" s="40"/>
    </row>
    <row r="173" spans="1:8" ht="12.75">
      <c r="A173" s="46" t="s">
        <v>280</v>
      </c>
      <c r="B173" s="42">
        <v>0</v>
      </c>
      <c r="C173" s="48">
        <v>119886621.28000002</v>
      </c>
      <c r="D173" s="42">
        <v>119886621.28000002</v>
      </c>
      <c r="E173" s="48">
        <v>119886621.28000002</v>
      </c>
      <c r="F173" s="42">
        <v>119886621.28000002</v>
      </c>
      <c r="G173" s="48">
        <v>0</v>
      </c>
      <c r="H173" s="40"/>
    </row>
    <row r="174" spans="1:8" ht="12.75">
      <c r="A174" s="46" t="s">
        <v>281</v>
      </c>
      <c r="B174" s="42">
        <v>0</v>
      </c>
      <c r="C174" s="48">
        <v>127087523.62</v>
      </c>
      <c r="D174" s="42">
        <v>127087523.62</v>
      </c>
      <c r="E174" s="48">
        <v>127087523.62</v>
      </c>
      <c r="F174" s="42">
        <v>127087523.62</v>
      </c>
      <c r="G174" s="48">
        <v>0</v>
      </c>
      <c r="H174" s="40"/>
    </row>
    <row r="175" spans="1:8" ht="12.75">
      <c r="A175" s="46" t="s">
        <v>282</v>
      </c>
      <c r="B175" s="42">
        <v>0</v>
      </c>
      <c r="C175" s="48">
        <v>151650057.09</v>
      </c>
      <c r="D175" s="42">
        <v>151650057.09</v>
      </c>
      <c r="E175" s="48">
        <v>151650057.09</v>
      </c>
      <c r="F175" s="42">
        <v>151650057.09</v>
      </c>
      <c r="G175" s="48">
        <v>0</v>
      </c>
      <c r="H175" s="40"/>
    </row>
    <row r="176" spans="1:8" ht="12.75">
      <c r="A176" s="46" t="s">
        <v>283</v>
      </c>
      <c r="B176" s="42">
        <v>0</v>
      </c>
      <c r="C176" s="48">
        <v>246720221.25999993</v>
      </c>
      <c r="D176" s="42">
        <v>246720221.25999993</v>
      </c>
      <c r="E176" s="48">
        <v>246720221.25999993</v>
      </c>
      <c r="F176" s="42">
        <v>246545522.25999993</v>
      </c>
      <c r="G176" s="48">
        <v>0</v>
      </c>
      <c r="H176" s="40"/>
    </row>
    <row r="177" spans="1:8" ht="12.75">
      <c r="A177" s="46" t="s">
        <v>284</v>
      </c>
      <c r="B177" s="42">
        <v>0</v>
      </c>
      <c r="C177" s="48">
        <v>215723477.53000003</v>
      </c>
      <c r="D177" s="42">
        <v>215723477.53000003</v>
      </c>
      <c r="E177" s="48">
        <v>215723477.53000003</v>
      </c>
      <c r="F177" s="42">
        <v>215723477.53000003</v>
      </c>
      <c r="G177" s="48">
        <v>0</v>
      </c>
      <c r="H177" s="40"/>
    </row>
    <row r="178" spans="1:8" ht="12.75">
      <c r="A178" s="46" t="s">
        <v>285</v>
      </c>
      <c r="B178" s="42">
        <v>0</v>
      </c>
      <c r="C178" s="48">
        <v>200348055.13</v>
      </c>
      <c r="D178" s="42">
        <v>200348055.13</v>
      </c>
      <c r="E178" s="48">
        <v>200348055.13</v>
      </c>
      <c r="F178" s="42">
        <v>200348055.13</v>
      </c>
      <c r="G178" s="48">
        <v>0</v>
      </c>
      <c r="H178" s="40"/>
    </row>
    <row r="179" spans="1:8" ht="12.75">
      <c r="A179" s="46" t="s">
        <v>286</v>
      </c>
      <c r="B179" s="42">
        <v>0</v>
      </c>
      <c r="C179" s="48">
        <v>386365934.70000005</v>
      </c>
      <c r="D179" s="42">
        <v>386365934.70000005</v>
      </c>
      <c r="E179" s="48">
        <v>386365934.70000005</v>
      </c>
      <c r="F179" s="42">
        <v>386365934.70000005</v>
      </c>
      <c r="G179" s="48">
        <v>0</v>
      </c>
      <c r="H179" s="40"/>
    </row>
    <row r="180" spans="1:8" ht="12.75">
      <c r="A180" s="46" t="s">
        <v>287</v>
      </c>
      <c r="B180" s="42">
        <v>0</v>
      </c>
      <c r="C180" s="48">
        <v>195250950.67</v>
      </c>
      <c r="D180" s="42">
        <v>195250950.67</v>
      </c>
      <c r="E180" s="48">
        <v>195250950.67</v>
      </c>
      <c r="F180" s="42">
        <v>195250950.67</v>
      </c>
      <c r="G180" s="48">
        <v>0</v>
      </c>
      <c r="H180" s="40"/>
    </row>
    <row r="181" spans="1:8" ht="12.75">
      <c r="A181" s="46" t="s">
        <v>288</v>
      </c>
      <c r="B181" s="42">
        <v>0</v>
      </c>
      <c r="C181" s="48">
        <v>239856060.13000005</v>
      </c>
      <c r="D181" s="42">
        <v>239856060.13000005</v>
      </c>
      <c r="E181" s="48">
        <v>239856060.13000005</v>
      </c>
      <c r="F181" s="42">
        <v>239856060.13000005</v>
      </c>
      <c r="G181" s="48">
        <v>0</v>
      </c>
      <c r="H181" s="40"/>
    </row>
    <row r="182" spans="1:8" ht="12.75">
      <c r="A182" s="46" t="s">
        <v>289</v>
      </c>
      <c r="B182" s="42">
        <v>0</v>
      </c>
      <c r="C182" s="48">
        <v>213862103.86999995</v>
      </c>
      <c r="D182" s="42">
        <v>213862103.86999995</v>
      </c>
      <c r="E182" s="48">
        <v>213862103.86999995</v>
      </c>
      <c r="F182" s="42">
        <v>213862103.86999995</v>
      </c>
      <c r="G182" s="48">
        <v>0</v>
      </c>
      <c r="H182" s="40"/>
    </row>
    <row r="183" spans="1:8" ht="12.75">
      <c r="A183" s="46" t="s">
        <v>290</v>
      </c>
      <c r="B183" s="42">
        <v>0</v>
      </c>
      <c r="C183" s="48">
        <v>119738663.61</v>
      </c>
      <c r="D183" s="42">
        <v>119738663.61</v>
      </c>
      <c r="E183" s="48">
        <v>119738663.61</v>
      </c>
      <c r="F183" s="42">
        <v>119738663.61</v>
      </c>
      <c r="G183" s="48">
        <v>0</v>
      </c>
      <c r="H183" s="40"/>
    </row>
    <row r="184" spans="1:8" ht="12.75">
      <c r="A184" s="46" t="s">
        <v>291</v>
      </c>
      <c r="B184" s="42">
        <v>0</v>
      </c>
      <c r="C184" s="48">
        <v>74924635.45000002</v>
      </c>
      <c r="D184" s="42">
        <v>74924635.45000002</v>
      </c>
      <c r="E184" s="48">
        <v>74924635.45000002</v>
      </c>
      <c r="F184" s="42">
        <v>74924635.45000002</v>
      </c>
      <c r="G184" s="48">
        <v>0</v>
      </c>
      <c r="H184" s="40"/>
    </row>
    <row r="185" spans="1:8" ht="12.75">
      <c r="A185" s="46" t="s">
        <v>292</v>
      </c>
      <c r="B185" s="42">
        <v>0</v>
      </c>
      <c r="C185" s="48">
        <v>161389717.03</v>
      </c>
      <c r="D185" s="42">
        <v>161389717.03</v>
      </c>
      <c r="E185" s="48">
        <v>161389717.03</v>
      </c>
      <c r="F185" s="42">
        <v>161389717.03</v>
      </c>
      <c r="G185" s="48">
        <v>0</v>
      </c>
      <c r="H185" s="40"/>
    </row>
    <row r="186" spans="1:8" ht="12.75">
      <c r="A186" s="46" t="s">
        <v>293</v>
      </c>
      <c r="B186" s="42">
        <v>0</v>
      </c>
      <c r="C186" s="48">
        <v>141024731.16</v>
      </c>
      <c r="D186" s="42">
        <v>141024731.16</v>
      </c>
      <c r="E186" s="48">
        <v>141024731.16</v>
      </c>
      <c r="F186" s="42">
        <v>141024731.16</v>
      </c>
      <c r="G186" s="48">
        <v>0</v>
      </c>
      <c r="H186" s="40"/>
    </row>
    <row r="187" spans="1:8" ht="12.75">
      <c r="A187" s="46" t="s">
        <v>294</v>
      </c>
      <c r="B187" s="42">
        <v>0</v>
      </c>
      <c r="C187" s="48">
        <v>67630437.61</v>
      </c>
      <c r="D187" s="42">
        <v>67630437.61</v>
      </c>
      <c r="E187" s="48">
        <v>67630437.61</v>
      </c>
      <c r="F187" s="42">
        <v>67630437.61</v>
      </c>
      <c r="G187" s="48">
        <v>0</v>
      </c>
      <c r="H187" s="40"/>
    </row>
    <row r="188" spans="1:8" ht="12.75">
      <c r="A188" s="46" t="s">
        <v>295</v>
      </c>
      <c r="B188" s="42">
        <v>0</v>
      </c>
      <c r="C188" s="48">
        <v>54290218.33</v>
      </c>
      <c r="D188" s="42">
        <v>54290218.33</v>
      </c>
      <c r="E188" s="48">
        <v>54290218.33</v>
      </c>
      <c r="F188" s="42">
        <v>54290218.33</v>
      </c>
      <c r="G188" s="48">
        <v>0</v>
      </c>
      <c r="H188" s="40"/>
    </row>
    <row r="189" spans="1:8" ht="12.75">
      <c r="A189" s="46" t="s">
        <v>296</v>
      </c>
      <c r="B189" s="42">
        <v>0</v>
      </c>
      <c r="C189" s="48">
        <v>42133988.20999999</v>
      </c>
      <c r="D189" s="42">
        <v>42133988.20999999</v>
      </c>
      <c r="E189" s="48">
        <v>42133988.20999999</v>
      </c>
      <c r="F189" s="42">
        <v>42133988.20999999</v>
      </c>
      <c r="G189" s="48">
        <v>0</v>
      </c>
      <c r="H189" s="40"/>
    </row>
    <row r="190" spans="1:8" ht="12.75">
      <c r="A190" s="46" t="s">
        <v>297</v>
      </c>
      <c r="B190" s="42">
        <v>0</v>
      </c>
      <c r="C190" s="48">
        <v>314850728.37</v>
      </c>
      <c r="D190" s="42">
        <v>314850728.37</v>
      </c>
      <c r="E190" s="48">
        <v>314850728.37</v>
      </c>
      <c r="F190" s="42">
        <v>314850728.37</v>
      </c>
      <c r="G190" s="48">
        <v>0</v>
      </c>
      <c r="H190" s="40"/>
    </row>
    <row r="191" spans="1:8" ht="12.75">
      <c r="A191" s="46" t="s">
        <v>298</v>
      </c>
      <c r="B191" s="42">
        <v>0</v>
      </c>
      <c r="C191" s="48">
        <v>82072334.09</v>
      </c>
      <c r="D191" s="42">
        <v>82072334.09</v>
      </c>
      <c r="E191" s="48">
        <v>82072334.09</v>
      </c>
      <c r="F191" s="42">
        <v>82072334.09</v>
      </c>
      <c r="G191" s="48">
        <v>0</v>
      </c>
      <c r="H191" s="40"/>
    </row>
    <row r="192" spans="1:8" ht="12.75">
      <c r="A192" s="46" t="s">
        <v>299</v>
      </c>
      <c r="B192" s="42">
        <v>0</v>
      </c>
      <c r="C192" s="48">
        <v>66070067.35000002</v>
      </c>
      <c r="D192" s="42">
        <v>66070067.35000002</v>
      </c>
      <c r="E192" s="48">
        <v>66070067.35000002</v>
      </c>
      <c r="F192" s="42">
        <v>66070067.35000002</v>
      </c>
      <c r="G192" s="48">
        <v>0</v>
      </c>
      <c r="H192" s="40"/>
    </row>
    <row r="193" spans="1:8" ht="12.75">
      <c r="A193" s="46" t="s">
        <v>300</v>
      </c>
      <c r="B193" s="42">
        <v>0</v>
      </c>
      <c r="C193" s="48">
        <v>37109612.68</v>
      </c>
      <c r="D193" s="42">
        <v>37109612.68</v>
      </c>
      <c r="E193" s="48">
        <v>37109612.68</v>
      </c>
      <c r="F193" s="42">
        <v>37109612.68</v>
      </c>
      <c r="G193" s="48">
        <v>0</v>
      </c>
      <c r="H193" s="40"/>
    </row>
    <row r="194" spans="1:8" ht="12.75">
      <c r="A194" s="60" t="s">
        <v>301</v>
      </c>
      <c r="B194" s="61">
        <v>0</v>
      </c>
      <c r="C194" s="62">
        <v>170461952.39000002</v>
      </c>
      <c r="D194" s="61">
        <v>170461952.39000002</v>
      </c>
      <c r="E194" s="62">
        <v>170461952.39000002</v>
      </c>
      <c r="F194" s="61">
        <v>170461952.39000002</v>
      </c>
      <c r="G194" s="62">
        <v>0</v>
      </c>
      <c r="H194" s="40"/>
    </row>
    <row r="195" spans="1:8" ht="12.75">
      <c r="A195" s="46" t="s">
        <v>302</v>
      </c>
      <c r="B195" s="42">
        <v>0</v>
      </c>
      <c r="C195" s="48">
        <v>67814047.95000002</v>
      </c>
      <c r="D195" s="42">
        <v>67814047.95000002</v>
      </c>
      <c r="E195" s="48">
        <v>67814047.95000002</v>
      </c>
      <c r="F195" s="42">
        <v>67814047.95000002</v>
      </c>
      <c r="G195" s="48">
        <v>0</v>
      </c>
      <c r="H195" s="40"/>
    </row>
    <row r="196" spans="1:8" ht="12.75">
      <c r="A196" s="46" t="s">
        <v>303</v>
      </c>
      <c r="B196" s="42">
        <v>0</v>
      </c>
      <c r="C196" s="48">
        <v>457775921.88</v>
      </c>
      <c r="D196" s="42">
        <v>457775921.88</v>
      </c>
      <c r="E196" s="48">
        <v>457775921.88</v>
      </c>
      <c r="F196" s="42">
        <v>457775921.88</v>
      </c>
      <c r="G196" s="48">
        <v>0</v>
      </c>
      <c r="H196" s="40"/>
    </row>
    <row r="197" spans="1:8" ht="12.75">
      <c r="A197" s="46" t="s">
        <v>304</v>
      </c>
      <c r="B197" s="42">
        <v>0</v>
      </c>
      <c r="C197" s="48">
        <v>100968816.51</v>
      </c>
      <c r="D197" s="42">
        <v>100968816.51</v>
      </c>
      <c r="E197" s="48">
        <v>100968816.51</v>
      </c>
      <c r="F197" s="42">
        <v>100968816.51</v>
      </c>
      <c r="G197" s="48">
        <v>0</v>
      </c>
      <c r="H197" s="40"/>
    </row>
    <row r="198" spans="1:8" ht="12.75">
      <c r="A198" s="46" t="s">
        <v>305</v>
      </c>
      <c r="B198" s="42">
        <v>0</v>
      </c>
      <c r="C198" s="48">
        <v>105494079.97999999</v>
      </c>
      <c r="D198" s="42">
        <v>105494079.97999999</v>
      </c>
      <c r="E198" s="48">
        <v>105494079.97999999</v>
      </c>
      <c r="F198" s="42">
        <v>105494079.97999999</v>
      </c>
      <c r="G198" s="48">
        <v>0</v>
      </c>
      <c r="H198" s="40"/>
    </row>
    <row r="199" spans="1:8" ht="12.75">
      <c r="A199" s="46" t="s">
        <v>306</v>
      </c>
      <c r="B199" s="42">
        <v>14322973742.75</v>
      </c>
      <c r="C199" s="48">
        <v>-14322973742.75</v>
      </c>
      <c r="D199" s="42">
        <v>0</v>
      </c>
      <c r="E199" s="48">
        <v>0</v>
      </c>
      <c r="F199" s="42">
        <v>0</v>
      </c>
      <c r="G199" s="48">
        <v>0</v>
      </c>
      <c r="H199" s="40"/>
    </row>
    <row r="200" spans="1:8" ht="12.75">
      <c r="A200" s="45"/>
      <c r="B200" s="42"/>
      <c r="C200" s="48"/>
      <c r="D200" s="42"/>
      <c r="E200" s="48"/>
      <c r="F200" s="42"/>
      <c r="G200" s="48"/>
      <c r="H200" s="40"/>
    </row>
    <row r="201" spans="1:8" ht="12.75">
      <c r="A201" s="49" t="s">
        <v>317</v>
      </c>
      <c r="B201" s="50">
        <v>61806070437.90999</v>
      </c>
      <c r="C201" s="51">
        <v>7887116881.8699875</v>
      </c>
      <c r="D201" s="50">
        <v>69693187319.77998</v>
      </c>
      <c r="E201" s="51">
        <v>69476624343.27998</v>
      </c>
      <c r="F201" s="50">
        <v>68617592057.72</v>
      </c>
      <c r="G201" s="51">
        <v>216562976.50000027</v>
      </c>
      <c r="H201" s="40"/>
    </row>
    <row r="202" spans="1:8" ht="15">
      <c r="A202" s="31"/>
      <c r="B202" s="31"/>
      <c r="C202" s="31"/>
      <c r="D202" s="31"/>
      <c r="E202" s="31"/>
      <c r="F202" s="31"/>
      <c r="G202" s="31"/>
      <c r="H202" s="40"/>
    </row>
    <row r="203" spans="1:7" ht="12.75">
      <c r="A203" s="26"/>
      <c r="B203" s="26"/>
      <c r="C203" s="26"/>
      <c r="D203" s="26"/>
      <c r="E203" s="26"/>
      <c r="F203" s="26"/>
      <c r="G203" s="26"/>
    </row>
    <row r="204" spans="1:7" ht="12.75">
      <c r="A204" s="26"/>
      <c r="B204" s="26"/>
      <c r="C204" s="26"/>
      <c r="D204" s="26"/>
      <c r="E204" s="26"/>
      <c r="F204" s="26"/>
      <c r="G204" s="26"/>
    </row>
    <row r="205" spans="1:7" ht="12.75">
      <c r="A205" s="26"/>
      <c r="B205" s="26"/>
      <c r="C205" s="26"/>
      <c r="D205" s="26"/>
      <c r="E205" s="26"/>
      <c r="F205" s="26"/>
      <c r="G205" s="26"/>
    </row>
  </sheetData>
  <mergeCells count="11">
    <mergeCell ref="A1:G1"/>
    <mergeCell ref="A10:A11"/>
    <mergeCell ref="B10:F10"/>
    <mergeCell ref="G10:G11"/>
    <mergeCell ref="A5:G5"/>
    <mergeCell ref="A6:G6"/>
    <mergeCell ref="A8:G8"/>
    <mergeCell ref="A9:G9"/>
    <mergeCell ref="A2:G2"/>
    <mergeCell ref="A3:G3"/>
    <mergeCell ref="A7:G7"/>
  </mergeCells>
  <printOptions horizontalCentered="1"/>
  <pageMargins left="0.590551181102362" right="0.590551181102362" top="0.78740157480315" bottom="0.590551181102362" header="0.31496062992126" footer="0.31496062992126"/>
  <pageSetup horizontalDpi="600" verticalDpi="600" orientation="landscape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580BF8-1DE2-114D-9670-21821CCFBDDA}">
  <sheetPr>
    <tabColor rgb="FFC00000"/>
  </sheetPr>
  <dimension ref="A1:H29"/>
  <sheetViews>
    <sheetView zoomScaleSheetLayoutView="70" workbookViewId="0" topLeftCell="A11">
      <selection activeCell="B19" sqref="B19:G19"/>
    </sheetView>
  </sheetViews>
  <sheetFormatPr defaultColWidth="11.421875" defaultRowHeight="12.75"/>
  <cols>
    <col min="1" max="1" width="47.421875" style="96" customWidth="1"/>
    <col min="2" max="7" width="12.7109375" style="96" customWidth="1"/>
    <col min="8" max="8" width="10.8515625" style="95" customWidth="1"/>
    <col min="9" max="190" width="10.8515625" style="96" customWidth="1"/>
    <col min="191" max="191" width="43.00390625" style="96" customWidth="1"/>
    <col min="192" max="192" width="17.00390625" style="96" customWidth="1"/>
    <col min="193" max="193" width="23.421875" style="96" customWidth="1"/>
    <col min="194" max="194" width="17.28125" style="96" customWidth="1"/>
    <col min="195" max="195" width="16.140625" style="96" customWidth="1"/>
    <col min="196" max="196" width="21.421875" style="96" customWidth="1"/>
    <col min="197" max="197" width="23.00390625" style="96" customWidth="1"/>
    <col min="198" max="446" width="10.8515625" style="96" customWidth="1"/>
    <col min="447" max="447" width="43.00390625" style="96" customWidth="1"/>
    <col min="448" max="448" width="17.00390625" style="96" customWidth="1"/>
    <col min="449" max="449" width="23.421875" style="96" customWidth="1"/>
    <col min="450" max="450" width="17.28125" style="96" customWidth="1"/>
    <col min="451" max="451" width="16.140625" style="96" customWidth="1"/>
    <col min="452" max="452" width="21.421875" style="96" customWidth="1"/>
    <col min="453" max="453" width="23.00390625" style="96" customWidth="1"/>
    <col min="454" max="702" width="10.8515625" style="96" customWidth="1"/>
    <col min="703" max="703" width="43.00390625" style="96" customWidth="1"/>
    <col min="704" max="704" width="17.00390625" style="96" customWidth="1"/>
    <col min="705" max="705" width="23.421875" style="96" customWidth="1"/>
    <col min="706" max="706" width="17.28125" style="96" customWidth="1"/>
    <col min="707" max="707" width="16.140625" style="96" customWidth="1"/>
    <col min="708" max="708" width="21.421875" style="96" customWidth="1"/>
    <col min="709" max="709" width="23.00390625" style="96" customWidth="1"/>
    <col min="710" max="958" width="10.8515625" style="96" customWidth="1"/>
    <col min="959" max="959" width="43.00390625" style="96" customWidth="1"/>
    <col min="960" max="960" width="17.00390625" style="96" customWidth="1"/>
    <col min="961" max="961" width="23.421875" style="96" customWidth="1"/>
    <col min="962" max="962" width="17.28125" style="96" customWidth="1"/>
    <col min="963" max="963" width="16.140625" style="96" customWidth="1"/>
    <col min="964" max="964" width="21.421875" style="96" customWidth="1"/>
    <col min="965" max="965" width="23.00390625" style="96" customWidth="1"/>
    <col min="966" max="1214" width="10.8515625" style="96" customWidth="1"/>
    <col min="1215" max="1215" width="43.00390625" style="96" customWidth="1"/>
    <col min="1216" max="1216" width="17.00390625" style="96" customWidth="1"/>
    <col min="1217" max="1217" width="23.421875" style="96" customWidth="1"/>
    <col min="1218" max="1218" width="17.28125" style="96" customWidth="1"/>
    <col min="1219" max="1219" width="16.140625" style="96" customWidth="1"/>
    <col min="1220" max="1220" width="21.421875" style="96" customWidth="1"/>
    <col min="1221" max="1221" width="23.00390625" style="96" customWidth="1"/>
    <col min="1222" max="1470" width="10.8515625" style="96" customWidth="1"/>
    <col min="1471" max="1471" width="43.00390625" style="96" customWidth="1"/>
    <col min="1472" max="1472" width="17.00390625" style="96" customWidth="1"/>
    <col min="1473" max="1473" width="23.421875" style="96" customWidth="1"/>
    <col min="1474" max="1474" width="17.28125" style="96" customWidth="1"/>
    <col min="1475" max="1475" width="16.140625" style="96" customWidth="1"/>
    <col min="1476" max="1476" width="21.421875" style="96" customWidth="1"/>
    <col min="1477" max="1477" width="23.00390625" style="96" customWidth="1"/>
    <col min="1478" max="1726" width="10.8515625" style="96" customWidth="1"/>
    <col min="1727" max="1727" width="43.00390625" style="96" customWidth="1"/>
    <col min="1728" max="1728" width="17.00390625" style="96" customWidth="1"/>
    <col min="1729" max="1729" width="23.421875" style="96" customWidth="1"/>
    <col min="1730" max="1730" width="17.28125" style="96" customWidth="1"/>
    <col min="1731" max="1731" width="16.140625" style="96" customWidth="1"/>
    <col min="1732" max="1732" width="21.421875" style="96" customWidth="1"/>
    <col min="1733" max="1733" width="23.00390625" style="96" customWidth="1"/>
    <col min="1734" max="1982" width="10.8515625" style="96" customWidth="1"/>
    <col min="1983" max="1983" width="43.00390625" style="96" customWidth="1"/>
    <col min="1984" max="1984" width="17.00390625" style="96" customWidth="1"/>
    <col min="1985" max="1985" width="23.421875" style="96" customWidth="1"/>
    <col min="1986" max="1986" width="17.28125" style="96" customWidth="1"/>
    <col min="1987" max="1987" width="16.140625" style="96" customWidth="1"/>
    <col min="1988" max="1988" width="21.421875" style="96" customWidth="1"/>
    <col min="1989" max="1989" width="23.00390625" style="96" customWidth="1"/>
    <col min="1990" max="2238" width="10.8515625" style="96" customWidth="1"/>
    <col min="2239" max="2239" width="43.00390625" style="96" customWidth="1"/>
    <col min="2240" max="2240" width="17.00390625" style="96" customWidth="1"/>
    <col min="2241" max="2241" width="23.421875" style="96" customWidth="1"/>
    <col min="2242" max="2242" width="17.28125" style="96" customWidth="1"/>
    <col min="2243" max="2243" width="16.140625" style="96" customWidth="1"/>
    <col min="2244" max="2244" width="21.421875" style="96" customWidth="1"/>
    <col min="2245" max="2245" width="23.00390625" style="96" customWidth="1"/>
    <col min="2246" max="2494" width="10.8515625" style="96" customWidth="1"/>
    <col min="2495" max="2495" width="43.00390625" style="96" customWidth="1"/>
    <col min="2496" max="2496" width="17.00390625" style="96" customWidth="1"/>
    <col min="2497" max="2497" width="23.421875" style="96" customWidth="1"/>
    <col min="2498" max="2498" width="17.28125" style="96" customWidth="1"/>
    <col min="2499" max="2499" width="16.140625" style="96" customWidth="1"/>
    <col min="2500" max="2500" width="21.421875" style="96" customWidth="1"/>
    <col min="2501" max="2501" width="23.00390625" style="96" customWidth="1"/>
    <col min="2502" max="2750" width="10.8515625" style="96" customWidth="1"/>
    <col min="2751" max="2751" width="43.00390625" style="96" customWidth="1"/>
    <col min="2752" max="2752" width="17.00390625" style="96" customWidth="1"/>
    <col min="2753" max="2753" width="23.421875" style="96" customWidth="1"/>
    <col min="2754" max="2754" width="17.28125" style="96" customWidth="1"/>
    <col min="2755" max="2755" width="16.140625" style="96" customWidth="1"/>
    <col min="2756" max="2756" width="21.421875" style="96" customWidth="1"/>
    <col min="2757" max="2757" width="23.00390625" style="96" customWidth="1"/>
    <col min="2758" max="3006" width="10.8515625" style="96" customWidth="1"/>
    <col min="3007" max="3007" width="43.00390625" style="96" customWidth="1"/>
    <col min="3008" max="3008" width="17.00390625" style="96" customWidth="1"/>
    <col min="3009" max="3009" width="23.421875" style="96" customWidth="1"/>
    <col min="3010" max="3010" width="17.28125" style="96" customWidth="1"/>
    <col min="3011" max="3011" width="16.140625" style="96" customWidth="1"/>
    <col min="3012" max="3012" width="21.421875" style="96" customWidth="1"/>
    <col min="3013" max="3013" width="23.00390625" style="96" customWidth="1"/>
    <col min="3014" max="3262" width="10.8515625" style="96" customWidth="1"/>
    <col min="3263" max="3263" width="43.00390625" style="96" customWidth="1"/>
    <col min="3264" max="3264" width="17.00390625" style="96" customWidth="1"/>
    <col min="3265" max="3265" width="23.421875" style="96" customWidth="1"/>
    <col min="3266" max="3266" width="17.28125" style="96" customWidth="1"/>
    <col min="3267" max="3267" width="16.140625" style="96" customWidth="1"/>
    <col min="3268" max="3268" width="21.421875" style="96" customWidth="1"/>
    <col min="3269" max="3269" width="23.00390625" style="96" customWidth="1"/>
    <col min="3270" max="3518" width="10.8515625" style="96" customWidth="1"/>
    <col min="3519" max="3519" width="43.00390625" style="96" customWidth="1"/>
    <col min="3520" max="3520" width="17.00390625" style="96" customWidth="1"/>
    <col min="3521" max="3521" width="23.421875" style="96" customWidth="1"/>
    <col min="3522" max="3522" width="17.28125" style="96" customWidth="1"/>
    <col min="3523" max="3523" width="16.140625" style="96" customWidth="1"/>
    <col min="3524" max="3524" width="21.421875" style="96" customWidth="1"/>
    <col min="3525" max="3525" width="23.00390625" style="96" customWidth="1"/>
    <col min="3526" max="3774" width="10.8515625" style="96" customWidth="1"/>
    <col min="3775" max="3775" width="43.00390625" style="96" customWidth="1"/>
    <col min="3776" max="3776" width="17.00390625" style="96" customWidth="1"/>
    <col min="3777" max="3777" width="23.421875" style="96" customWidth="1"/>
    <col min="3778" max="3778" width="17.28125" style="96" customWidth="1"/>
    <col min="3779" max="3779" width="16.140625" style="96" customWidth="1"/>
    <col min="3780" max="3780" width="21.421875" style="96" customWidth="1"/>
    <col min="3781" max="3781" width="23.00390625" style="96" customWidth="1"/>
    <col min="3782" max="4030" width="10.8515625" style="96" customWidth="1"/>
    <col min="4031" max="4031" width="43.00390625" style="96" customWidth="1"/>
    <col min="4032" max="4032" width="17.00390625" style="96" customWidth="1"/>
    <col min="4033" max="4033" width="23.421875" style="96" customWidth="1"/>
    <col min="4034" max="4034" width="17.28125" style="96" customWidth="1"/>
    <col min="4035" max="4035" width="16.140625" style="96" customWidth="1"/>
    <col min="4036" max="4036" width="21.421875" style="96" customWidth="1"/>
    <col min="4037" max="4037" width="23.00390625" style="96" customWidth="1"/>
    <col min="4038" max="4286" width="10.8515625" style="96" customWidth="1"/>
    <col min="4287" max="4287" width="43.00390625" style="96" customWidth="1"/>
    <col min="4288" max="4288" width="17.00390625" style="96" customWidth="1"/>
    <col min="4289" max="4289" width="23.421875" style="96" customWidth="1"/>
    <col min="4290" max="4290" width="17.28125" style="96" customWidth="1"/>
    <col min="4291" max="4291" width="16.140625" style="96" customWidth="1"/>
    <col min="4292" max="4292" width="21.421875" style="96" customWidth="1"/>
    <col min="4293" max="4293" width="23.00390625" style="96" customWidth="1"/>
    <col min="4294" max="4542" width="10.8515625" style="96" customWidth="1"/>
    <col min="4543" max="4543" width="43.00390625" style="96" customWidth="1"/>
    <col min="4544" max="4544" width="17.00390625" style="96" customWidth="1"/>
    <col min="4545" max="4545" width="23.421875" style="96" customWidth="1"/>
    <col min="4546" max="4546" width="17.28125" style="96" customWidth="1"/>
    <col min="4547" max="4547" width="16.140625" style="96" customWidth="1"/>
    <col min="4548" max="4548" width="21.421875" style="96" customWidth="1"/>
    <col min="4549" max="4549" width="23.00390625" style="96" customWidth="1"/>
    <col min="4550" max="4798" width="10.8515625" style="96" customWidth="1"/>
    <col min="4799" max="4799" width="43.00390625" style="96" customWidth="1"/>
    <col min="4800" max="4800" width="17.00390625" style="96" customWidth="1"/>
    <col min="4801" max="4801" width="23.421875" style="96" customWidth="1"/>
    <col min="4802" max="4802" width="17.28125" style="96" customWidth="1"/>
    <col min="4803" max="4803" width="16.140625" style="96" customWidth="1"/>
    <col min="4804" max="4804" width="21.421875" style="96" customWidth="1"/>
    <col min="4805" max="4805" width="23.00390625" style="96" customWidth="1"/>
    <col min="4806" max="5054" width="10.8515625" style="96" customWidth="1"/>
    <col min="5055" max="5055" width="43.00390625" style="96" customWidth="1"/>
    <col min="5056" max="5056" width="17.00390625" style="96" customWidth="1"/>
    <col min="5057" max="5057" width="23.421875" style="96" customWidth="1"/>
    <col min="5058" max="5058" width="17.28125" style="96" customWidth="1"/>
    <col min="5059" max="5059" width="16.140625" style="96" customWidth="1"/>
    <col min="5060" max="5060" width="21.421875" style="96" customWidth="1"/>
    <col min="5061" max="5061" width="23.00390625" style="96" customWidth="1"/>
    <col min="5062" max="5310" width="10.8515625" style="96" customWidth="1"/>
    <col min="5311" max="5311" width="43.00390625" style="96" customWidth="1"/>
    <col min="5312" max="5312" width="17.00390625" style="96" customWidth="1"/>
    <col min="5313" max="5313" width="23.421875" style="96" customWidth="1"/>
    <col min="5314" max="5314" width="17.28125" style="96" customWidth="1"/>
    <col min="5315" max="5315" width="16.140625" style="96" customWidth="1"/>
    <col min="5316" max="5316" width="21.421875" style="96" customWidth="1"/>
    <col min="5317" max="5317" width="23.00390625" style="96" customWidth="1"/>
    <col min="5318" max="5566" width="10.8515625" style="96" customWidth="1"/>
    <col min="5567" max="5567" width="43.00390625" style="96" customWidth="1"/>
    <col min="5568" max="5568" width="17.00390625" style="96" customWidth="1"/>
    <col min="5569" max="5569" width="23.421875" style="96" customWidth="1"/>
    <col min="5570" max="5570" width="17.28125" style="96" customWidth="1"/>
    <col min="5571" max="5571" width="16.140625" style="96" customWidth="1"/>
    <col min="5572" max="5572" width="21.421875" style="96" customWidth="1"/>
    <col min="5573" max="5573" width="23.00390625" style="96" customWidth="1"/>
    <col min="5574" max="5822" width="10.8515625" style="96" customWidth="1"/>
    <col min="5823" max="5823" width="43.00390625" style="96" customWidth="1"/>
    <col min="5824" max="5824" width="17.00390625" style="96" customWidth="1"/>
    <col min="5825" max="5825" width="23.421875" style="96" customWidth="1"/>
    <col min="5826" max="5826" width="17.28125" style="96" customWidth="1"/>
    <col min="5827" max="5827" width="16.140625" style="96" customWidth="1"/>
    <col min="5828" max="5828" width="21.421875" style="96" customWidth="1"/>
    <col min="5829" max="5829" width="23.00390625" style="96" customWidth="1"/>
    <col min="5830" max="6078" width="10.8515625" style="96" customWidth="1"/>
    <col min="6079" max="6079" width="43.00390625" style="96" customWidth="1"/>
    <col min="6080" max="6080" width="17.00390625" style="96" customWidth="1"/>
    <col min="6081" max="6081" width="23.421875" style="96" customWidth="1"/>
    <col min="6082" max="6082" width="17.28125" style="96" customWidth="1"/>
    <col min="6083" max="6083" width="16.140625" style="96" customWidth="1"/>
    <col min="6084" max="6084" width="21.421875" style="96" customWidth="1"/>
    <col min="6085" max="6085" width="23.00390625" style="96" customWidth="1"/>
    <col min="6086" max="6334" width="10.8515625" style="96" customWidth="1"/>
    <col min="6335" max="6335" width="43.00390625" style="96" customWidth="1"/>
    <col min="6336" max="6336" width="17.00390625" style="96" customWidth="1"/>
    <col min="6337" max="6337" width="23.421875" style="96" customWidth="1"/>
    <col min="6338" max="6338" width="17.28125" style="96" customWidth="1"/>
    <col min="6339" max="6339" width="16.140625" style="96" customWidth="1"/>
    <col min="6340" max="6340" width="21.421875" style="96" customWidth="1"/>
    <col min="6341" max="6341" width="23.00390625" style="96" customWidth="1"/>
    <col min="6342" max="6590" width="10.8515625" style="96" customWidth="1"/>
    <col min="6591" max="6591" width="43.00390625" style="96" customWidth="1"/>
    <col min="6592" max="6592" width="17.00390625" style="96" customWidth="1"/>
    <col min="6593" max="6593" width="23.421875" style="96" customWidth="1"/>
    <col min="6594" max="6594" width="17.28125" style="96" customWidth="1"/>
    <col min="6595" max="6595" width="16.140625" style="96" customWidth="1"/>
    <col min="6596" max="6596" width="21.421875" style="96" customWidth="1"/>
    <col min="6597" max="6597" width="23.00390625" style="96" customWidth="1"/>
    <col min="6598" max="6846" width="10.8515625" style="96" customWidth="1"/>
    <col min="6847" max="6847" width="43.00390625" style="96" customWidth="1"/>
    <col min="6848" max="6848" width="17.00390625" style="96" customWidth="1"/>
    <col min="6849" max="6849" width="23.421875" style="96" customWidth="1"/>
    <col min="6850" max="6850" width="17.28125" style="96" customWidth="1"/>
    <col min="6851" max="6851" width="16.140625" style="96" customWidth="1"/>
    <col min="6852" max="6852" width="21.421875" style="96" customWidth="1"/>
    <col min="6853" max="6853" width="23.00390625" style="96" customWidth="1"/>
    <col min="6854" max="7102" width="10.8515625" style="96" customWidth="1"/>
    <col min="7103" max="7103" width="43.00390625" style="96" customWidth="1"/>
    <col min="7104" max="7104" width="17.00390625" style="96" customWidth="1"/>
    <col min="7105" max="7105" width="23.421875" style="96" customWidth="1"/>
    <col min="7106" max="7106" width="17.28125" style="96" customWidth="1"/>
    <col min="7107" max="7107" width="16.140625" style="96" customWidth="1"/>
    <col min="7108" max="7108" width="21.421875" style="96" customWidth="1"/>
    <col min="7109" max="7109" width="23.00390625" style="96" customWidth="1"/>
    <col min="7110" max="7358" width="10.8515625" style="96" customWidth="1"/>
    <col min="7359" max="7359" width="43.00390625" style="96" customWidth="1"/>
    <col min="7360" max="7360" width="17.00390625" style="96" customWidth="1"/>
    <col min="7361" max="7361" width="23.421875" style="96" customWidth="1"/>
    <col min="7362" max="7362" width="17.28125" style="96" customWidth="1"/>
    <col min="7363" max="7363" width="16.140625" style="96" customWidth="1"/>
    <col min="7364" max="7364" width="21.421875" style="96" customWidth="1"/>
    <col min="7365" max="7365" width="23.00390625" style="96" customWidth="1"/>
    <col min="7366" max="7614" width="10.8515625" style="96" customWidth="1"/>
    <col min="7615" max="7615" width="43.00390625" style="96" customWidth="1"/>
    <col min="7616" max="7616" width="17.00390625" style="96" customWidth="1"/>
    <col min="7617" max="7617" width="23.421875" style="96" customWidth="1"/>
    <col min="7618" max="7618" width="17.28125" style="96" customWidth="1"/>
    <col min="7619" max="7619" width="16.140625" style="96" customWidth="1"/>
    <col min="7620" max="7620" width="21.421875" style="96" customWidth="1"/>
    <col min="7621" max="7621" width="23.00390625" style="96" customWidth="1"/>
    <col min="7622" max="7870" width="10.8515625" style="96" customWidth="1"/>
    <col min="7871" max="7871" width="43.00390625" style="96" customWidth="1"/>
    <col min="7872" max="7872" width="17.00390625" style="96" customWidth="1"/>
    <col min="7873" max="7873" width="23.421875" style="96" customWidth="1"/>
    <col min="7874" max="7874" width="17.28125" style="96" customWidth="1"/>
    <col min="7875" max="7875" width="16.140625" style="96" customWidth="1"/>
    <col min="7876" max="7876" width="21.421875" style="96" customWidth="1"/>
    <col min="7877" max="7877" width="23.00390625" style="96" customWidth="1"/>
    <col min="7878" max="8126" width="10.8515625" style="96" customWidth="1"/>
    <col min="8127" max="8127" width="43.00390625" style="96" customWidth="1"/>
    <col min="8128" max="8128" width="17.00390625" style="96" customWidth="1"/>
    <col min="8129" max="8129" width="23.421875" style="96" customWidth="1"/>
    <col min="8130" max="8130" width="17.28125" style="96" customWidth="1"/>
    <col min="8131" max="8131" width="16.140625" style="96" customWidth="1"/>
    <col min="8132" max="8132" width="21.421875" style="96" customWidth="1"/>
    <col min="8133" max="8133" width="23.00390625" style="96" customWidth="1"/>
    <col min="8134" max="8382" width="10.8515625" style="96" customWidth="1"/>
    <col min="8383" max="8383" width="43.00390625" style="96" customWidth="1"/>
    <col min="8384" max="8384" width="17.00390625" style="96" customWidth="1"/>
    <col min="8385" max="8385" width="23.421875" style="96" customWidth="1"/>
    <col min="8386" max="8386" width="17.28125" style="96" customWidth="1"/>
    <col min="8387" max="8387" width="16.140625" style="96" customWidth="1"/>
    <col min="8388" max="8388" width="21.421875" style="96" customWidth="1"/>
    <col min="8389" max="8389" width="23.00390625" style="96" customWidth="1"/>
    <col min="8390" max="8638" width="10.8515625" style="96" customWidth="1"/>
    <col min="8639" max="8639" width="43.00390625" style="96" customWidth="1"/>
    <col min="8640" max="8640" width="17.00390625" style="96" customWidth="1"/>
    <col min="8641" max="8641" width="23.421875" style="96" customWidth="1"/>
    <col min="8642" max="8642" width="17.28125" style="96" customWidth="1"/>
    <col min="8643" max="8643" width="16.140625" style="96" customWidth="1"/>
    <col min="8644" max="8644" width="21.421875" style="96" customWidth="1"/>
    <col min="8645" max="8645" width="23.00390625" style="96" customWidth="1"/>
    <col min="8646" max="8894" width="10.8515625" style="96" customWidth="1"/>
    <col min="8895" max="8895" width="43.00390625" style="96" customWidth="1"/>
    <col min="8896" max="8896" width="17.00390625" style="96" customWidth="1"/>
    <col min="8897" max="8897" width="23.421875" style="96" customWidth="1"/>
    <col min="8898" max="8898" width="17.28125" style="96" customWidth="1"/>
    <col min="8899" max="8899" width="16.140625" style="96" customWidth="1"/>
    <col min="8900" max="8900" width="21.421875" style="96" customWidth="1"/>
    <col min="8901" max="8901" width="23.00390625" style="96" customWidth="1"/>
    <col min="8902" max="9150" width="10.8515625" style="96" customWidth="1"/>
    <col min="9151" max="9151" width="43.00390625" style="96" customWidth="1"/>
    <col min="9152" max="9152" width="17.00390625" style="96" customWidth="1"/>
    <col min="9153" max="9153" width="23.421875" style="96" customWidth="1"/>
    <col min="9154" max="9154" width="17.28125" style="96" customWidth="1"/>
    <col min="9155" max="9155" width="16.140625" style="96" customWidth="1"/>
    <col min="9156" max="9156" width="21.421875" style="96" customWidth="1"/>
    <col min="9157" max="9157" width="23.00390625" style="96" customWidth="1"/>
    <col min="9158" max="9406" width="10.8515625" style="96" customWidth="1"/>
    <col min="9407" max="9407" width="43.00390625" style="96" customWidth="1"/>
    <col min="9408" max="9408" width="17.00390625" style="96" customWidth="1"/>
    <col min="9409" max="9409" width="23.421875" style="96" customWidth="1"/>
    <col min="9410" max="9410" width="17.28125" style="96" customWidth="1"/>
    <col min="9411" max="9411" width="16.140625" style="96" customWidth="1"/>
    <col min="9412" max="9412" width="21.421875" style="96" customWidth="1"/>
    <col min="9413" max="9413" width="23.00390625" style="96" customWidth="1"/>
    <col min="9414" max="9662" width="10.8515625" style="96" customWidth="1"/>
    <col min="9663" max="9663" width="43.00390625" style="96" customWidth="1"/>
    <col min="9664" max="9664" width="17.00390625" style="96" customWidth="1"/>
    <col min="9665" max="9665" width="23.421875" style="96" customWidth="1"/>
    <col min="9666" max="9666" width="17.28125" style="96" customWidth="1"/>
    <col min="9667" max="9667" width="16.140625" style="96" customWidth="1"/>
    <col min="9668" max="9668" width="21.421875" style="96" customWidth="1"/>
    <col min="9669" max="9669" width="23.00390625" style="96" customWidth="1"/>
    <col min="9670" max="9918" width="10.8515625" style="96" customWidth="1"/>
    <col min="9919" max="9919" width="43.00390625" style="96" customWidth="1"/>
    <col min="9920" max="9920" width="17.00390625" style="96" customWidth="1"/>
    <col min="9921" max="9921" width="23.421875" style="96" customWidth="1"/>
    <col min="9922" max="9922" width="17.28125" style="96" customWidth="1"/>
    <col min="9923" max="9923" width="16.140625" style="96" customWidth="1"/>
    <col min="9924" max="9924" width="21.421875" style="96" customWidth="1"/>
    <col min="9925" max="9925" width="23.00390625" style="96" customWidth="1"/>
    <col min="9926" max="10174" width="10.8515625" style="96" customWidth="1"/>
    <col min="10175" max="10175" width="43.00390625" style="96" customWidth="1"/>
    <col min="10176" max="10176" width="17.00390625" style="96" customWidth="1"/>
    <col min="10177" max="10177" width="23.421875" style="96" customWidth="1"/>
    <col min="10178" max="10178" width="17.28125" style="96" customWidth="1"/>
    <col min="10179" max="10179" width="16.140625" style="96" customWidth="1"/>
    <col min="10180" max="10180" width="21.421875" style="96" customWidth="1"/>
    <col min="10181" max="10181" width="23.00390625" style="96" customWidth="1"/>
    <col min="10182" max="10430" width="10.8515625" style="96" customWidth="1"/>
    <col min="10431" max="10431" width="43.00390625" style="96" customWidth="1"/>
    <col min="10432" max="10432" width="17.00390625" style="96" customWidth="1"/>
    <col min="10433" max="10433" width="23.421875" style="96" customWidth="1"/>
    <col min="10434" max="10434" width="17.28125" style="96" customWidth="1"/>
    <col min="10435" max="10435" width="16.140625" style="96" customWidth="1"/>
    <col min="10436" max="10436" width="21.421875" style="96" customWidth="1"/>
    <col min="10437" max="10437" width="23.00390625" style="96" customWidth="1"/>
    <col min="10438" max="10686" width="10.8515625" style="96" customWidth="1"/>
    <col min="10687" max="10687" width="43.00390625" style="96" customWidth="1"/>
    <col min="10688" max="10688" width="17.00390625" style="96" customWidth="1"/>
    <col min="10689" max="10689" width="23.421875" style="96" customWidth="1"/>
    <col min="10690" max="10690" width="17.28125" style="96" customWidth="1"/>
    <col min="10691" max="10691" width="16.140625" style="96" customWidth="1"/>
    <col min="10692" max="10692" width="21.421875" style="96" customWidth="1"/>
    <col min="10693" max="10693" width="23.00390625" style="96" customWidth="1"/>
    <col min="10694" max="10942" width="10.8515625" style="96" customWidth="1"/>
    <col min="10943" max="10943" width="43.00390625" style="96" customWidth="1"/>
    <col min="10944" max="10944" width="17.00390625" style="96" customWidth="1"/>
    <col min="10945" max="10945" width="23.421875" style="96" customWidth="1"/>
    <col min="10946" max="10946" width="17.28125" style="96" customWidth="1"/>
    <col min="10947" max="10947" width="16.140625" style="96" customWidth="1"/>
    <col min="10948" max="10948" width="21.421875" style="96" customWidth="1"/>
    <col min="10949" max="10949" width="23.00390625" style="96" customWidth="1"/>
    <col min="10950" max="11198" width="10.8515625" style="96" customWidth="1"/>
    <col min="11199" max="11199" width="43.00390625" style="96" customWidth="1"/>
    <col min="11200" max="11200" width="17.00390625" style="96" customWidth="1"/>
    <col min="11201" max="11201" width="23.421875" style="96" customWidth="1"/>
    <col min="11202" max="11202" width="17.28125" style="96" customWidth="1"/>
    <col min="11203" max="11203" width="16.140625" style="96" customWidth="1"/>
    <col min="11204" max="11204" width="21.421875" style="96" customWidth="1"/>
    <col min="11205" max="11205" width="23.00390625" style="96" customWidth="1"/>
    <col min="11206" max="11454" width="10.8515625" style="96" customWidth="1"/>
    <col min="11455" max="11455" width="43.00390625" style="96" customWidth="1"/>
    <col min="11456" max="11456" width="17.00390625" style="96" customWidth="1"/>
    <col min="11457" max="11457" width="23.421875" style="96" customWidth="1"/>
    <col min="11458" max="11458" width="17.28125" style="96" customWidth="1"/>
    <col min="11459" max="11459" width="16.140625" style="96" customWidth="1"/>
    <col min="11460" max="11460" width="21.421875" style="96" customWidth="1"/>
    <col min="11461" max="11461" width="23.00390625" style="96" customWidth="1"/>
    <col min="11462" max="11710" width="10.8515625" style="96" customWidth="1"/>
    <col min="11711" max="11711" width="43.00390625" style="96" customWidth="1"/>
    <col min="11712" max="11712" width="17.00390625" style="96" customWidth="1"/>
    <col min="11713" max="11713" width="23.421875" style="96" customWidth="1"/>
    <col min="11714" max="11714" width="17.28125" style="96" customWidth="1"/>
    <col min="11715" max="11715" width="16.140625" style="96" customWidth="1"/>
    <col min="11716" max="11716" width="21.421875" style="96" customWidth="1"/>
    <col min="11717" max="11717" width="23.00390625" style="96" customWidth="1"/>
    <col min="11718" max="11966" width="10.8515625" style="96" customWidth="1"/>
    <col min="11967" max="11967" width="43.00390625" style="96" customWidth="1"/>
    <col min="11968" max="11968" width="17.00390625" style="96" customWidth="1"/>
    <col min="11969" max="11969" width="23.421875" style="96" customWidth="1"/>
    <col min="11970" max="11970" width="17.28125" style="96" customWidth="1"/>
    <col min="11971" max="11971" width="16.140625" style="96" customWidth="1"/>
    <col min="11972" max="11972" width="21.421875" style="96" customWidth="1"/>
    <col min="11973" max="11973" width="23.00390625" style="96" customWidth="1"/>
    <col min="11974" max="12222" width="10.8515625" style="96" customWidth="1"/>
    <col min="12223" max="12223" width="43.00390625" style="96" customWidth="1"/>
    <col min="12224" max="12224" width="17.00390625" style="96" customWidth="1"/>
    <col min="12225" max="12225" width="23.421875" style="96" customWidth="1"/>
    <col min="12226" max="12226" width="17.28125" style="96" customWidth="1"/>
    <col min="12227" max="12227" width="16.140625" style="96" customWidth="1"/>
    <col min="12228" max="12228" width="21.421875" style="96" customWidth="1"/>
    <col min="12229" max="12229" width="23.00390625" style="96" customWidth="1"/>
    <col min="12230" max="12478" width="10.8515625" style="96" customWidth="1"/>
    <col min="12479" max="12479" width="43.00390625" style="96" customWidth="1"/>
    <col min="12480" max="12480" width="17.00390625" style="96" customWidth="1"/>
    <col min="12481" max="12481" width="23.421875" style="96" customWidth="1"/>
    <col min="12482" max="12482" width="17.28125" style="96" customWidth="1"/>
    <col min="12483" max="12483" width="16.140625" style="96" customWidth="1"/>
    <col min="12484" max="12484" width="21.421875" style="96" customWidth="1"/>
    <col min="12485" max="12485" width="23.00390625" style="96" customWidth="1"/>
    <col min="12486" max="12734" width="10.8515625" style="96" customWidth="1"/>
    <col min="12735" max="12735" width="43.00390625" style="96" customWidth="1"/>
    <col min="12736" max="12736" width="17.00390625" style="96" customWidth="1"/>
    <col min="12737" max="12737" width="23.421875" style="96" customWidth="1"/>
    <col min="12738" max="12738" width="17.28125" style="96" customWidth="1"/>
    <col min="12739" max="12739" width="16.140625" style="96" customWidth="1"/>
    <col min="12740" max="12740" width="21.421875" style="96" customWidth="1"/>
    <col min="12741" max="12741" width="23.00390625" style="96" customWidth="1"/>
    <col min="12742" max="12990" width="10.8515625" style="96" customWidth="1"/>
    <col min="12991" max="12991" width="43.00390625" style="96" customWidth="1"/>
    <col min="12992" max="12992" width="17.00390625" style="96" customWidth="1"/>
    <col min="12993" max="12993" width="23.421875" style="96" customWidth="1"/>
    <col min="12994" max="12994" width="17.28125" style="96" customWidth="1"/>
    <col min="12995" max="12995" width="16.140625" style="96" customWidth="1"/>
    <col min="12996" max="12996" width="21.421875" style="96" customWidth="1"/>
    <col min="12997" max="12997" width="23.00390625" style="96" customWidth="1"/>
    <col min="12998" max="13246" width="10.8515625" style="96" customWidth="1"/>
    <col min="13247" max="13247" width="43.00390625" style="96" customWidth="1"/>
    <col min="13248" max="13248" width="17.00390625" style="96" customWidth="1"/>
    <col min="13249" max="13249" width="23.421875" style="96" customWidth="1"/>
    <col min="13250" max="13250" width="17.28125" style="96" customWidth="1"/>
    <col min="13251" max="13251" width="16.140625" style="96" customWidth="1"/>
    <col min="13252" max="13252" width="21.421875" style="96" customWidth="1"/>
    <col min="13253" max="13253" width="23.00390625" style="96" customWidth="1"/>
    <col min="13254" max="13502" width="10.8515625" style="96" customWidth="1"/>
    <col min="13503" max="13503" width="43.00390625" style="96" customWidth="1"/>
    <col min="13504" max="13504" width="17.00390625" style="96" customWidth="1"/>
    <col min="13505" max="13505" width="23.421875" style="96" customWidth="1"/>
    <col min="13506" max="13506" width="17.28125" style="96" customWidth="1"/>
    <col min="13507" max="13507" width="16.140625" style="96" customWidth="1"/>
    <col min="13508" max="13508" width="21.421875" style="96" customWidth="1"/>
    <col min="13509" max="13509" width="23.00390625" style="96" customWidth="1"/>
    <col min="13510" max="13758" width="10.8515625" style="96" customWidth="1"/>
    <col min="13759" max="13759" width="43.00390625" style="96" customWidth="1"/>
    <col min="13760" max="13760" width="17.00390625" style="96" customWidth="1"/>
    <col min="13761" max="13761" width="23.421875" style="96" customWidth="1"/>
    <col min="13762" max="13762" width="17.28125" style="96" customWidth="1"/>
    <col min="13763" max="13763" width="16.140625" style="96" customWidth="1"/>
    <col min="13764" max="13764" width="21.421875" style="96" customWidth="1"/>
    <col min="13765" max="13765" width="23.00390625" style="96" customWidth="1"/>
    <col min="13766" max="14014" width="10.8515625" style="96" customWidth="1"/>
    <col min="14015" max="14015" width="43.00390625" style="96" customWidth="1"/>
    <col min="14016" max="14016" width="17.00390625" style="96" customWidth="1"/>
    <col min="14017" max="14017" width="23.421875" style="96" customWidth="1"/>
    <col min="14018" max="14018" width="17.28125" style="96" customWidth="1"/>
    <col min="14019" max="14019" width="16.140625" style="96" customWidth="1"/>
    <col min="14020" max="14020" width="21.421875" style="96" customWidth="1"/>
    <col min="14021" max="14021" width="23.00390625" style="96" customWidth="1"/>
    <col min="14022" max="14270" width="10.8515625" style="96" customWidth="1"/>
    <col min="14271" max="14271" width="43.00390625" style="96" customWidth="1"/>
    <col min="14272" max="14272" width="17.00390625" style="96" customWidth="1"/>
    <col min="14273" max="14273" width="23.421875" style="96" customWidth="1"/>
    <col min="14274" max="14274" width="17.28125" style="96" customWidth="1"/>
    <col min="14275" max="14275" width="16.140625" style="96" customWidth="1"/>
    <col min="14276" max="14276" width="21.421875" style="96" customWidth="1"/>
    <col min="14277" max="14277" width="23.00390625" style="96" customWidth="1"/>
    <col min="14278" max="14526" width="10.8515625" style="96" customWidth="1"/>
    <col min="14527" max="14527" width="43.00390625" style="96" customWidth="1"/>
    <col min="14528" max="14528" width="17.00390625" style="96" customWidth="1"/>
    <col min="14529" max="14529" width="23.421875" style="96" customWidth="1"/>
    <col min="14530" max="14530" width="17.28125" style="96" customWidth="1"/>
    <col min="14531" max="14531" width="16.140625" style="96" customWidth="1"/>
    <col min="14532" max="14532" width="21.421875" style="96" customWidth="1"/>
    <col min="14533" max="14533" width="23.00390625" style="96" customWidth="1"/>
    <col min="14534" max="14782" width="10.8515625" style="96" customWidth="1"/>
    <col min="14783" max="14783" width="43.00390625" style="96" customWidth="1"/>
    <col min="14784" max="14784" width="17.00390625" style="96" customWidth="1"/>
    <col min="14785" max="14785" width="23.421875" style="96" customWidth="1"/>
    <col min="14786" max="14786" width="17.28125" style="96" customWidth="1"/>
    <col min="14787" max="14787" width="16.140625" style="96" customWidth="1"/>
    <col min="14788" max="14788" width="21.421875" style="96" customWidth="1"/>
    <col min="14789" max="14789" width="23.00390625" style="96" customWidth="1"/>
    <col min="14790" max="15038" width="10.8515625" style="96" customWidth="1"/>
    <col min="15039" max="15039" width="43.00390625" style="96" customWidth="1"/>
    <col min="15040" max="15040" width="17.00390625" style="96" customWidth="1"/>
    <col min="15041" max="15041" width="23.421875" style="96" customWidth="1"/>
    <col min="15042" max="15042" width="17.28125" style="96" customWidth="1"/>
    <col min="15043" max="15043" width="16.140625" style="96" customWidth="1"/>
    <col min="15044" max="15044" width="21.421875" style="96" customWidth="1"/>
    <col min="15045" max="15045" width="23.00390625" style="96" customWidth="1"/>
    <col min="15046" max="15294" width="10.8515625" style="96" customWidth="1"/>
    <col min="15295" max="15295" width="43.00390625" style="96" customWidth="1"/>
    <col min="15296" max="15296" width="17.00390625" style="96" customWidth="1"/>
    <col min="15297" max="15297" width="23.421875" style="96" customWidth="1"/>
    <col min="15298" max="15298" width="17.28125" style="96" customWidth="1"/>
    <col min="15299" max="15299" width="16.140625" style="96" customWidth="1"/>
    <col min="15300" max="15300" width="21.421875" style="96" customWidth="1"/>
    <col min="15301" max="15301" width="23.00390625" style="96" customWidth="1"/>
    <col min="15302" max="15550" width="10.8515625" style="96" customWidth="1"/>
    <col min="15551" max="15551" width="43.00390625" style="96" customWidth="1"/>
    <col min="15552" max="15552" width="17.00390625" style="96" customWidth="1"/>
    <col min="15553" max="15553" width="23.421875" style="96" customWidth="1"/>
    <col min="15554" max="15554" width="17.28125" style="96" customWidth="1"/>
    <col min="15555" max="15555" width="16.140625" style="96" customWidth="1"/>
    <col min="15556" max="15556" width="21.421875" style="96" customWidth="1"/>
    <col min="15557" max="15557" width="23.00390625" style="96" customWidth="1"/>
    <col min="15558" max="15806" width="10.8515625" style="96" customWidth="1"/>
    <col min="15807" max="15807" width="43.00390625" style="96" customWidth="1"/>
    <col min="15808" max="15808" width="17.00390625" style="96" customWidth="1"/>
    <col min="15809" max="15809" width="23.421875" style="96" customWidth="1"/>
    <col min="15810" max="15810" width="17.28125" style="96" customWidth="1"/>
    <col min="15811" max="15811" width="16.140625" style="96" customWidth="1"/>
    <col min="15812" max="15812" width="21.421875" style="96" customWidth="1"/>
    <col min="15813" max="15813" width="23.00390625" style="96" customWidth="1"/>
    <col min="15814" max="16062" width="10.8515625" style="96" customWidth="1"/>
    <col min="16063" max="16063" width="43.00390625" style="96" customWidth="1"/>
    <col min="16064" max="16064" width="17.00390625" style="96" customWidth="1"/>
    <col min="16065" max="16065" width="23.421875" style="96" customWidth="1"/>
    <col min="16066" max="16066" width="17.28125" style="96" customWidth="1"/>
    <col min="16067" max="16067" width="16.140625" style="96" customWidth="1"/>
    <col min="16068" max="16068" width="21.421875" style="96" customWidth="1"/>
    <col min="16069" max="16069" width="23.00390625" style="96" customWidth="1"/>
    <col min="16070" max="16384" width="10.8515625" style="96" customWidth="1"/>
  </cols>
  <sheetData>
    <row r="1" spans="1:7" ht="15" customHeight="1">
      <c r="A1" s="94" t="s">
        <v>320</v>
      </c>
      <c r="B1" s="94"/>
      <c r="C1" s="94"/>
      <c r="D1" s="94"/>
      <c r="E1" s="94"/>
      <c r="F1" s="94"/>
      <c r="G1" s="94"/>
    </row>
    <row r="2" spans="1:7" ht="15">
      <c r="A2" s="97" t="s">
        <v>318</v>
      </c>
      <c r="B2" s="97"/>
      <c r="C2" s="97"/>
      <c r="D2" s="97"/>
      <c r="E2" s="97"/>
      <c r="F2" s="97"/>
      <c r="G2" s="97"/>
    </row>
    <row r="3" spans="1:7" ht="15">
      <c r="A3" s="97" t="s">
        <v>133</v>
      </c>
      <c r="B3" s="97"/>
      <c r="C3" s="97"/>
      <c r="D3" s="97"/>
      <c r="E3" s="97"/>
      <c r="F3" s="97"/>
      <c r="G3" s="97"/>
    </row>
    <row r="4" spans="1:7" ht="15">
      <c r="A4" s="98"/>
      <c r="B4" s="99"/>
      <c r="C4" s="99"/>
      <c r="D4" s="99"/>
      <c r="E4" s="99"/>
      <c r="F4" s="100"/>
      <c r="G4" s="100"/>
    </row>
    <row r="5" spans="1:7" ht="17.25" customHeight="1">
      <c r="A5" s="101" t="s">
        <v>130</v>
      </c>
      <c r="B5" s="102"/>
      <c r="C5" s="102"/>
      <c r="D5" s="102"/>
      <c r="E5" s="102"/>
      <c r="F5" s="102"/>
      <c r="G5" s="103"/>
    </row>
    <row r="6" spans="1:7" ht="16.5" customHeight="1">
      <c r="A6" s="104" t="s">
        <v>321</v>
      </c>
      <c r="B6" s="105"/>
      <c r="C6" s="105"/>
      <c r="D6" s="105"/>
      <c r="E6" s="105"/>
      <c r="F6" s="105"/>
      <c r="G6" s="93"/>
    </row>
    <row r="7" spans="1:7" ht="20.25" customHeight="1">
      <c r="A7" s="104" t="s">
        <v>319</v>
      </c>
      <c r="B7" s="106"/>
      <c r="C7" s="106"/>
      <c r="D7" s="106"/>
      <c r="E7" s="106"/>
      <c r="F7" s="106"/>
      <c r="G7" s="107"/>
    </row>
    <row r="8" spans="1:7" ht="20.25" customHeight="1">
      <c r="A8" s="108" t="s">
        <v>310</v>
      </c>
      <c r="B8" s="109"/>
      <c r="C8" s="109"/>
      <c r="D8" s="109"/>
      <c r="E8" s="109"/>
      <c r="F8" s="109"/>
      <c r="G8" s="110"/>
    </row>
    <row r="9" spans="1:7" ht="29.25" customHeight="1">
      <c r="A9" s="111" t="s">
        <v>54</v>
      </c>
      <c r="B9" s="111"/>
      <c r="C9" s="111"/>
      <c r="D9" s="111"/>
      <c r="E9" s="111"/>
      <c r="F9" s="111"/>
      <c r="G9" s="111"/>
    </row>
    <row r="10" spans="1:7" ht="19.5" customHeight="1">
      <c r="A10" s="112" t="s">
        <v>124</v>
      </c>
      <c r="B10" s="113" t="s">
        <v>125</v>
      </c>
      <c r="C10" s="113"/>
      <c r="D10" s="113"/>
      <c r="E10" s="113"/>
      <c r="F10" s="113"/>
      <c r="G10" s="112" t="s">
        <v>126</v>
      </c>
    </row>
    <row r="11" spans="1:7" ht="28">
      <c r="A11" s="112"/>
      <c r="B11" s="114" t="s">
        <v>127</v>
      </c>
      <c r="C11" s="115" t="s">
        <v>136</v>
      </c>
      <c r="D11" s="114" t="s">
        <v>122</v>
      </c>
      <c r="E11" s="114" t="s">
        <v>123</v>
      </c>
      <c r="F11" s="114" t="s">
        <v>13</v>
      </c>
      <c r="G11" s="112"/>
    </row>
    <row r="12" spans="1:7" ht="18" customHeight="1">
      <c r="A12" s="114" t="s">
        <v>0</v>
      </c>
      <c r="B12" s="114">
        <v>1</v>
      </c>
      <c r="C12" s="114">
        <v>2</v>
      </c>
      <c r="D12" s="114" t="s">
        <v>128</v>
      </c>
      <c r="E12" s="114">
        <v>4</v>
      </c>
      <c r="F12" s="114">
        <v>5</v>
      </c>
      <c r="G12" s="114" t="s">
        <v>129</v>
      </c>
    </row>
    <row r="13" spans="1:7" ht="15" customHeight="1">
      <c r="A13" s="116"/>
      <c r="B13" s="117"/>
      <c r="C13" s="116"/>
      <c r="D13" s="117"/>
      <c r="E13" s="116"/>
      <c r="F13" s="117"/>
      <c r="G13" s="116"/>
    </row>
    <row r="14" spans="1:8" s="122" customFormat="1" ht="15" customHeight="1">
      <c r="A14" s="118" t="s">
        <v>134</v>
      </c>
      <c r="B14" s="119">
        <v>43505737711.61998</v>
      </c>
      <c r="C14" s="120">
        <v>5165956483.580004</v>
      </c>
      <c r="D14" s="119">
        <v>48671694195.19992</v>
      </c>
      <c r="E14" s="120">
        <v>48481097524.73988</v>
      </c>
      <c r="F14" s="119">
        <v>47680774531.73993</v>
      </c>
      <c r="G14" s="120">
        <v>190596670.46000034</v>
      </c>
      <c r="H14" s="121"/>
    </row>
    <row r="15" spans="1:8" s="126" customFormat="1" ht="35" customHeight="1">
      <c r="A15" s="123" t="s">
        <v>135</v>
      </c>
      <c r="B15" s="124">
        <v>37310966721.12998</v>
      </c>
      <c r="C15" s="125">
        <v>4928231035.600004</v>
      </c>
      <c r="D15" s="124">
        <v>42239197756.72992</v>
      </c>
      <c r="E15" s="125">
        <v>42048601086.26988</v>
      </c>
      <c r="F15" s="124">
        <v>41267568349.50993</v>
      </c>
      <c r="G15" s="125">
        <v>190596670.46000034</v>
      </c>
      <c r="H15" s="121"/>
    </row>
    <row r="16" spans="1:8" s="126" customFormat="1" ht="35" customHeight="1">
      <c r="A16" s="123" t="s">
        <v>138</v>
      </c>
      <c r="B16" s="124">
        <v>679201685.86</v>
      </c>
      <c r="C16" s="125">
        <v>-1.4901161193847656E-08</v>
      </c>
      <c r="D16" s="124">
        <v>679201685.86</v>
      </c>
      <c r="E16" s="125">
        <v>679201685.86</v>
      </c>
      <c r="F16" s="124">
        <v>679201685.86</v>
      </c>
      <c r="G16" s="125">
        <v>0</v>
      </c>
      <c r="H16" s="121"/>
    </row>
    <row r="17" spans="1:8" s="126" customFormat="1" ht="35" customHeight="1">
      <c r="A17" s="123" t="s">
        <v>139</v>
      </c>
      <c r="B17" s="124">
        <v>851772874.38</v>
      </c>
      <c r="C17" s="125">
        <v>-7191369.999999985</v>
      </c>
      <c r="D17" s="124">
        <v>844581504.38</v>
      </c>
      <c r="E17" s="125">
        <v>844581504.38</v>
      </c>
      <c r="F17" s="124">
        <v>844581504.38</v>
      </c>
      <c r="G17" s="125">
        <v>0</v>
      </c>
      <c r="H17" s="121"/>
    </row>
    <row r="18" spans="1:8" s="126" customFormat="1" ht="35" customHeight="1">
      <c r="A18" s="123" t="s">
        <v>140</v>
      </c>
      <c r="B18" s="124">
        <v>4663796430.25</v>
      </c>
      <c r="C18" s="125">
        <v>244916817.97999996</v>
      </c>
      <c r="D18" s="124">
        <v>4908713248.230001</v>
      </c>
      <c r="E18" s="125">
        <v>4908713248.230001</v>
      </c>
      <c r="F18" s="124">
        <v>4889422991.990001</v>
      </c>
      <c r="G18" s="125">
        <v>0</v>
      </c>
      <c r="H18" s="121"/>
    </row>
    <row r="19" spans="1:8" s="122" customFormat="1" ht="12.75">
      <c r="A19" s="127" t="s">
        <v>322</v>
      </c>
      <c r="B19" s="128">
        <v>43505737711.61998</v>
      </c>
      <c r="C19" s="128">
        <v>5165956483.580004</v>
      </c>
      <c r="D19" s="128">
        <v>48671694195.19992</v>
      </c>
      <c r="E19" s="128">
        <v>48481097524.73988</v>
      </c>
      <c r="F19" s="128">
        <v>47680774531.73993</v>
      </c>
      <c r="G19" s="128">
        <v>190596670.46000034</v>
      </c>
      <c r="H19" s="129"/>
    </row>
    <row r="20" spans="1:7" ht="12.75">
      <c r="A20" s="130"/>
      <c r="B20" s="130"/>
      <c r="C20" s="130"/>
      <c r="D20" s="130"/>
      <c r="E20" s="130"/>
      <c r="F20" s="130"/>
      <c r="G20" s="130"/>
    </row>
    <row r="21" spans="1:7" ht="12.75">
      <c r="A21" s="131"/>
      <c r="B21" s="132"/>
      <c r="C21" s="131"/>
      <c r="D21" s="131"/>
      <c r="E21" s="131"/>
      <c r="F21" s="131"/>
      <c r="G21" s="131"/>
    </row>
    <row r="22" spans="1:7" ht="12.75">
      <c r="A22" s="132"/>
      <c r="B22" s="132"/>
      <c r="C22" s="132"/>
      <c r="D22" s="132"/>
      <c r="E22" s="132"/>
      <c r="F22" s="132"/>
      <c r="G22" s="132"/>
    </row>
    <row r="23" spans="1:7" ht="12.75">
      <c r="A23" s="131"/>
      <c r="B23" s="132"/>
      <c r="C23" s="131"/>
      <c r="D23" s="131"/>
      <c r="E23" s="131"/>
      <c r="F23" s="131"/>
      <c r="G23" s="131"/>
    </row>
    <row r="24" spans="1:7" ht="12.75">
      <c r="A24" s="131"/>
      <c r="B24" s="132"/>
      <c r="C24" s="131"/>
      <c r="D24" s="131"/>
      <c r="E24" s="131"/>
      <c r="F24" s="131"/>
      <c r="G24" s="131"/>
    </row>
    <row r="25" spans="1:7" ht="12.75">
      <c r="A25" s="131"/>
      <c r="B25" s="132"/>
      <c r="C25" s="132"/>
      <c r="D25" s="132"/>
      <c r="E25" s="132"/>
      <c r="F25" s="132"/>
      <c r="G25" s="132"/>
    </row>
    <row r="26" spans="1:7" ht="12.75">
      <c r="A26" s="95"/>
      <c r="B26" s="95"/>
      <c r="C26" s="95"/>
      <c r="D26" s="95"/>
      <c r="E26" s="95"/>
      <c r="F26" s="95"/>
      <c r="G26" s="95"/>
    </row>
    <row r="27" spans="1:7" ht="12.75">
      <c r="A27" s="95"/>
      <c r="B27" s="95"/>
      <c r="C27" s="95"/>
      <c r="D27" s="95"/>
      <c r="E27" s="95"/>
      <c r="F27" s="95"/>
      <c r="G27" s="95"/>
    </row>
    <row r="28" spans="1:7" ht="12.75">
      <c r="A28" s="95"/>
      <c r="B28" s="95"/>
      <c r="C28" s="95"/>
      <c r="D28" s="95"/>
      <c r="E28" s="95"/>
      <c r="F28" s="95"/>
      <c r="G28" s="95"/>
    </row>
    <row r="29" spans="1:7" ht="12.75">
      <c r="A29" s="95"/>
      <c r="B29" s="95"/>
      <c r="C29" s="95"/>
      <c r="D29" s="95"/>
      <c r="E29" s="95"/>
      <c r="F29" s="95"/>
      <c r="G29" s="95"/>
    </row>
  </sheetData>
  <mergeCells count="11">
    <mergeCell ref="A8:G8"/>
    <mergeCell ref="A9:G9"/>
    <mergeCell ref="A10:A11"/>
    <mergeCell ref="B10:F10"/>
    <mergeCell ref="G10:G11"/>
    <mergeCell ref="A1:G1"/>
    <mergeCell ref="A2:G2"/>
    <mergeCell ref="A3:G3"/>
    <mergeCell ref="A5:G5"/>
    <mergeCell ref="A6:G6"/>
    <mergeCell ref="A7:G7"/>
  </mergeCells>
  <printOptions horizontalCentered="1"/>
  <pageMargins left="0.590551181102362" right="0.590551181102362" top="0.78740157480315" bottom="0.590551181102362" header="0.31496062992126" footer="0.31496062992126"/>
  <pageSetup horizontalDpi="600" verticalDpi="600" orientation="landscape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BD044A-2672-F349-83B0-01274ED69C06}">
  <sheetPr>
    <tabColor rgb="FFC00000"/>
  </sheetPr>
  <dimension ref="A1:Z48"/>
  <sheetViews>
    <sheetView zoomScaleSheetLayoutView="90" workbookViewId="0" topLeftCell="A14">
      <selection activeCell="E22" sqref="E22"/>
    </sheetView>
  </sheetViews>
  <sheetFormatPr defaultColWidth="11.421875" defaultRowHeight="12.75"/>
  <cols>
    <col min="1" max="1" width="43.00390625" style="96" customWidth="1"/>
    <col min="2" max="7" width="12.7109375" style="96" customWidth="1"/>
    <col min="8" max="8" width="15.8515625" style="95" customWidth="1"/>
    <col min="9" max="9" width="7.28125" style="95" customWidth="1"/>
    <col min="10" max="26" width="10.8515625" style="95" customWidth="1"/>
    <col min="27" max="177" width="10.8515625" style="96" customWidth="1"/>
    <col min="178" max="178" width="48.140625" style="96" customWidth="1"/>
    <col min="179" max="179" width="18.421875" style="96" customWidth="1"/>
    <col min="180" max="180" width="22.140625" style="96" customWidth="1"/>
    <col min="181" max="181" width="18.00390625" style="96" customWidth="1"/>
    <col min="182" max="182" width="19.421875" style="96" customWidth="1"/>
    <col min="183" max="183" width="18.421875" style="96" customWidth="1"/>
    <col min="184" max="184" width="16.140625" style="96" customWidth="1"/>
    <col min="185" max="433" width="10.8515625" style="96" customWidth="1"/>
    <col min="434" max="434" width="48.140625" style="96" customWidth="1"/>
    <col min="435" max="435" width="18.421875" style="96" customWidth="1"/>
    <col min="436" max="436" width="22.140625" style="96" customWidth="1"/>
    <col min="437" max="437" width="18.00390625" style="96" customWidth="1"/>
    <col min="438" max="438" width="19.421875" style="96" customWidth="1"/>
    <col min="439" max="439" width="18.421875" style="96" customWidth="1"/>
    <col min="440" max="440" width="16.140625" style="96" customWidth="1"/>
    <col min="441" max="689" width="10.8515625" style="96" customWidth="1"/>
    <col min="690" max="690" width="48.140625" style="96" customWidth="1"/>
    <col min="691" max="691" width="18.421875" style="96" customWidth="1"/>
    <col min="692" max="692" width="22.140625" style="96" customWidth="1"/>
    <col min="693" max="693" width="18.00390625" style="96" customWidth="1"/>
    <col min="694" max="694" width="19.421875" style="96" customWidth="1"/>
    <col min="695" max="695" width="18.421875" style="96" customWidth="1"/>
    <col min="696" max="696" width="16.140625" style="96" customWidth="1"/>
    <col min="697" max="945" width="10.8515625" style="96" customWidth="1"/>
    <col min="946" max="946" width="48.140625" style="96" customWidth="1"/>
    <col min="947" max="947" width="18.421875" style="96" customWidth="1"/>
    <col min="948" max="948" width="22.140625" style="96" customWidth="1"/>
    <col min="949" max="949" width="18.00390625" style="96" customWidth="1"/>
    <col min="950" max="950" width="19.421875" style="96" customWidth="1"/>
    <col min="951" max="951" width="18.421875" style="96" customWidth="1"/>
    <col min="952" max="952" width="16.140625" style="96" customWidth="1"/>
    <col min="953" max="1201" width="10.8515625" style="96" customWidth="1"/>
    <col min="1202" max="1202" width="48.140625" style="96" customWidth="1"/>
    <col min="1203" max="1203" width="18.421875" style="96" customWidth="1"/>
    <col min="1204" max="1204" width="22.140625" style="96" customWidth="1"/>
    <col min="1205" max="1205" width="18.00390625" style="96" customWidth="1"/>
    <col min="1206" max="1206" width="19.421875" style="96" customWidth="1"/>
    <col min="1207" max="1207" width="18.421875" style="96" customWidth="1"/>
    <col min="1208" max="1208" width="16.140625" style="96" customWidth="1"/>
    <col min="1209" max="1457" width="10.8515625" style="96" customWidth="1"/>
    <col min="1458" max="1458" width="48.140625" style="96" customWidth="1"/>
    <col min="1459" max="1459" width="18.421875" style="96" customWidth="1"/>
    <col min="1460" max="1460" width="22.140625" style="96" customWidth="1"/>
    <col min="1461" max="1461" width="18.00390625" style="96" customWidth="1"/>
    <col min="1462" max="1462" width="19.421875" style="96" customWidth="1"/>
    <col min="1463" max="1463" width="18.421875" style="96" customWidth="1"/>
    <col min="1464" max="1464" width="16.140625" style="96" customWidth="1"/>
    <col min="1465" max="1713" width="10.8515625" style="96" customWidth="1"/>
    <col min="1714" max="1714" width="48.140625" style="96" customWidth="1"/>
    <col min="1715" max="1715" width="18.421875" style="96" customWidth="1"/>
    <col min="1716" max="1716" width="22.140625" style="96" customWidth="1"/>
    <col min="1717" max="1717" width="18.00390625" style="96" customWidth="1"/>
    <col min="1718" max="1718" width="19.421875" style="96" customWidth="1"/>
    <col min="1719" max="1719" width="18.421875" style="96" customWidth="1"/>
    <col min="1720" max="1720" width="16.140625" style="96" customWidth="1"/>
    <col min="1721" max="1969" width="10.8515625" style="96" customWidth="1"/>
    <col min="1970" max="1970" width="48.140625" style="96" customWidth="1"/>
    <col min="1971" max="1971" width="18.421875" style="96" customWidth="1"/>
    <col min="1972" max="1972" width="22.140625" style="96" customWidth="1"/>
    <col min="1973" max="1973" width="18.00390625" style="96" customWidth="1"/>
    <col min="1974" max="1974" width="19.421875" style="96" customWidth="1"/>
    <col min="1975" max="1975" width="18.421875" style="96" customWidth="1"/>
    <col min="1976" max="1976" width="16.140625" style="96" customWidth="1"/>
    <col min="1977" max="2225" width="10.8515625" style="96" customWidth="1"/>
    <col min="2226" max="2226" width="48.140625" style="96" customWidth="1"/>
    <col min="2227" max="2227" width="18.421875" style="96" customWidth="1"/>
    <col min="2228" max="2228" width="22.140625" style="96" customWidth="1"/>
    <col min="2229" max="2229" width="18.00390625" style="96" customWidth="1"/>
    <col min="2230" max="2230" width="19.421875" style="96" customWidth="1"/>
    <col min="2231" max="2231" width="18.421875" style="96" customWidth="1"/>
    <col min="2232" max="2232" width="16.140625" style="96" customWidth="1"/>
    <col min="2233" max="2481" width="10.8515625" style="96" customWidth="1"/>
    <col min="2482" max="2482" width="48.140625" style="96" customWidth="1"/>
    <col min="2483" max="2483" width="18.421875" style="96" customWidth="1"/>
    <col min="2484" max="2484" width="22.140625" style="96" customWidth="1"/>
    <col min="2485" max="2485" width="18.00390625" style="96" customWidth="1"/>
    <col min="2486" max="2486" width="19.421875" style="96" customWidth="1"/>
    <col min="2487" max="2487" width="18.421875" style="96" customWidth="1"/>
    <col min="2488" max="2488" width="16.140625" style="96" customWidth="1"/>
    <col min="2489" max="2737" width="10.8515625" style="96" customWidth="1"/>
    <col min="2738" max="2738" width="48.140625" style="96" customWidth="1"/>
    <col min="2739" max="2739" width="18.421875" style="96" customWidth="1"/>
    <col min="2740" max="2740" width="22.140625" style="96" customWidth="1"/>
    <col min="2741" max="2741" width="18.00390625" style="96" customWidth="1"/>
    <col min="2742" max="2742" width="19.421875" style="96" customWidth="1"/>
    <col min="2743" max="2743" width="18.421875" style="96" customWidth="1"/>
    <col min="2744" max="2744" width="16.140625" style="96" customWidth="1"/>
    <col min="2745" max="2993" width="10.8515625" style="96" customWidth="1"/>
    <col min="2994" max="2994" width="48.140625" style="96" customWidth="1"/>
    <col min="2995" max="2995" width="18.421875" style="96" customWidth="1"/>
    <col min="2996" max="2996" width="22.140625" style="96" customWidth="1"/>
    <col min="2997" max="2997" width="18.00390625" style="96" customWidth="1"/>
    <col min="2998" max="2998" width="19.421875" style="96" customWidth="1"/>
    <col min="2999" max="2999" width="18.421875" style="96" customWidth="1"/>
    <col min="3000" max="3000" width="16.140625" style="96" customWidth="1"/>
    <col min="3001" max="3249" width="10.8515625" style="96" customWidth="1"/>
    <col min="3250" max="3250" width="48.140625" style="96" customWidth="1"/>
    <col min="3251" max="3251" width="18.421875" style="96" customWidth="1"/>
    <col min="3252" max="3252" width="22.140625" style="96" customWidth="1"/>
    <col min="3253" max="3253" width="18.00390625" style="96" customWidth="1"/>
    <col min="3254" max="3254" width="19.421875" style="96" customWidth="1"/>
    <col min="3255" max="3255" width="18.421875" style="96" customWidth="1"/>
    <col min="3256" max="3256" width="16.140625" style="96" customWidth="1"/>
    <col min="3257" max="3505" width="10.8515625" style="96" customWidth="1"/>
    <col min="3506" max="3506" width="48.140625" style="96" customWidth="1"/>
    <col min="3507" max="3507" width="18.421875" style="96" customWidth="1"/>
    <col min="3508" max="3508" width="22.140625" style="96" customWidth="1"/>
    <col min="3509" max="3509" width="18.00390625" style="96" customWidth="1"/>
    <col min="3510" max="3510" width="19.421875" style="96" customWidth="1"/>
    <col min="3511" max="3511" width="18.421875" style="96" customWidth="1"/>
    <col min="3512" max="3512" width="16.140625" style="96" customWidth="1"/>
    <col min="3513" max="3761" width="10.8515625" style="96" customWidth="1"/>
    <col min="3762" max="3762" width="48.140625" style="96" customWidth="1"/>
    <col min="3763" max="3763" width="18.421875" style="96" customWidth="1"/>
    <col min="3764" max="3764" width="22.140625" style="96" customWidth="1"/>
    <col min="3765" max="3765" width="18.00390625" style="96" customWidth="1"/>
    <col min="3766" max="3766" width="19.421875" style="96" customWidth="1"/>
    <col min="3767" max="3767" width="18.421875" style="96" customWidth="1"/>
    <col min="3768" max="3768" width="16.140625" style="96" customWidth="1"/>
    <col min="3769" max="4017" width="10.8515625" style="96" customWidth="1"/>
    <col min="4018" max="4018" width="48.140625" style="96" customWidth="1"/>
    <col min="4019" max="4019" width="18.421875" style="96" customWidth="1"/>
    <col min="4020" max="4020" width="22.140625" style="96" customWidth="1"/>
    <col min="4021" max="4021" width="18.00390625" style="96" customWidth="1"/>
    <col min="4022" max="4022" width="19.421875" style="96" customWidth="1"/>
    <col min="4023" max="4023" width="18.421875" style="96" customWidth="1"/>
    <col min="4024" max="4024" width="16.140625" style="96" customWidth="1"/>
    <col min="4025" max="4273" width="10.8515625" style="96" customWidth="1"/>
    <col min="4274" max="4274" width="48.140625" style="96" customWidth="1"/>
    <col min="4275" max="4275" width="18.421875" style="96" customWidth="1"/>
    <col min="4276" max="4276" width="22.140625" style="96" customWidth="1"/>
    <col min="4277" max="4277" width="18.00390625" style="96" customWidth="1"/>
    <col min="4278" max="4278" width="19.421875" style="96" customWidth="1"/>
    <col min="4279" max="4279" width="18.421875" style="96" customWidth="1"/>
    <col min="4280" max="4280" width="16.140625" style="96" customWidth="1"/>
    <col min="4281" max="4529" width="10.8515625" style="96" customWidth="1"/>
    <col min="4530" max="4530" width="48.140625" style="96" customWidth="1"/>
    <col min="4531" max="4531" width="18.421875" style="96" customWidth="1"/>
    <col min="4532" max="4532" width="22.140625" style="96" customWidth="1"/>
    <col min="4533" max="4533" width="18.00390625" style="96" customWidth="1"/>
    <col min="4534" max="4534" width="19.421875" style="96" customWidth="1"/>
    <col min="4535" max="4535" width="18.421875" style="96" customWidth="1"/>
    <col min="4536" max="4536" width="16.140625" style="96" customWidth="1"/>
    <col min="4537" max="4785" width="10.8515625" style="96" customWidth="1"/>
    <col min="4786" max="4786" width="48.140625" style="96" customWidth="1"/>
    <col min="4787" max="4787" width="18.421875" style="96" customWidth="1"/>
    <col min="4788" max="4788" width="22.140625" style="96" customWidth="1"/>
    <col min="4789" max="4789" width="18.00390625" style="96" customWidth="1"/>
    <col min="4790" max="4790" width="19.421875" style="96" customWidth="1"/>
    <col min="4791" max="4791" width="18.421875" style="96" customWidth="1"/>
    <col min="4792" max="4792" width="16.140625" style="96" customWidth="1"/>
    <col min="4793" max="5041" width="10.8515625" style="96" customWidth="1"/>
    <col min="5042" max="5042" width="48.140625" style="96" customWidth="1"/>
    <col min="5043" max="5043" width="18.421875" style="96" customWidth="1"/>
    <col min="5044" max="5044" width="22.140625" style="96" customWidth="1"/>
    <col min="5045" max="5045" width="18.00390625" style="96" customWidth="1"/>
    <col min="5046" max="5046" width="19.421875" style="96" customWidth="1"/>
    <col min="5047" max="5047" width="18.421875" style="96" customWidth="1"/>
    <col min="5048" max="5048" width="16.140625" style="96" customWidth="1"/>
    <col min="5049" max="5297" width="10.8515625" style="96" customWidth="1"/>
    <col min="5298" max="5298" width="48.140625" style="96" customWidth="1"/>
    <col min="5299" max="5299" width="18.421875" style="96" customWidth="1"/>
    <col min="5300" max="5300" width="22.140625" style="96" customWidth="1"/>
    <col min="5301" max="5301" width="18.00390625" style="96" customWidth="1"/>
    <col min="5302" max="5302" width="19.421875" style="96" customWidth="1"/>
    <col min="5303" max="5303" width="18.421875" style="96" customWidth="1"/>
    <col min="5304" max="5304" width="16.140625" style="96" customWidth="1"/>
    <col min="5305" max="5553" width="10.8515625" style="96" customWidth="1"/>
    <col min="5554" max="5554" width="48.140625" style="96" customWidth="1"/>
    <col min="5555" max="5555" width="18.421875" style="96" customWidth="1"/>
    <col min="5556" max="5556" width="22.140625" style="96" customWidth="1"/>
    <col min="5557" max="5557" width="18.00390625" style="96" customWidth="1"/>
    <col min="5558" max="5558" width="19.421875" style="96" customWidth="1"/>
    <col min="5559" max="5559" width="18.421875" style="96" customWidth="1"/>
    <col min="5560" max="5560" width="16.140625" style="96" customWidth="1"/>
    <col min="5561" max="5809" width="10.8515625" style="96" customWidth="1"/>
    <col min="5810" max="5810" width="48.140625" style="96" customWidth="1"/>
    <col min="5811" max="5811" width="18.421875" style="96" customWidth="1"/>
    <col min="5812" max="5812" width="22.140625" style="96" customWidth="1"/>
    <col min="5813" max="5813" width="18.00390625" style="96" customWidth="1"/>
    <col min="5814" max="5814" width="19.421875" style="96" customWidth="1"/>
    <col min="5815" max="5815" width="18.421875" style="96" customWidth="1"/>
    <col min="5816" max="5816" width="16.140625" style="96" customWidth="1"/>
    <col min="5817" max="6065" width="10.8515625" style="96" customWidth="1"/>
    <col min="6066" max="6066" width="48.140625" style="96" customWidth="1"/>
    <col min="6067" max="6067" width="18.421875" style="96" customWidth="1"/>
    <col min="6068" max="6068" width="22.140625" style="96" customWidth="1"/>
    <col min="6069" max="6069" width="18.00390625" style="96" customWidth="1"/>
    <col min="6070" max="6070" width="19.421875" style="96" customWidth="1"/>
    <col min="6071" max="6071" width="18.421875" style="96" customWidth="1"/>
    <col min="6072" max="6072" width="16.140625" style="96" customWidth="1"/>
    <col min="6073" max="6321" width="10.8515625" style="96" customWidth="1"/>
    <col min="6322" max="6322" width="48.140625" style="96" customWidth="1"/>
    <col min="6323" max="6323" width="18.421875" style="96" customWidth="1"/>
    <col min="6324" max="6324" width="22.140625" style="96" customWidth="1"/>
    <col min="6325" max="6325" width="18.00390625" style="96" customWidth="1"/>
    <col min="6326" max="6326" width="19.421875" style="96" customWidth="1"/>
    <col min="6327" max="6327" width="18.421875" style="96" customWidth="1"/>
    <col min="6328" max="6328" width="16.140625" style="96" customWidth="1"/>
    <col min="6329" max="6577" width="10.8515625" style="96" customWidth="1"/>
    <col min="6578" max="6578" width="48.140625" style="96" customWidth="1"/>
    <col min="6579" max="6579" width="18.421875" style="96" customWidth="1"/>
    <col min="6580" max="6580" width="22.140625" style="96" customWidth="1"/>
    <col min="6581" max="6581" width="18.00390625" style="96" customWidth="1"/>
    <col min="6582" max="6582" width="19.421875" style="96" customWidth="1"/>
    <col min="6583" max="6583" width="18.421875" style="96" customWidth="1"/>
    <col min="6584" max="6584" width="16.140625" style="96" customWidth="1"/>
    <col min="6585" max="6833" width="10.8515625" style="96" customWidth="1"/>
    <col min="6834" max="6834" width="48.140625" style="96" customWidth="1"/>
    <col min="6835" max="6835" width="18.421875" style="96" customWidth="1"/>
    <col min="6836" max="6836" width="22.140625" style="96" customWidth="1"/>
    <col min="6837" max="6837" width="18.00390625" style="96" customWidth="1"/>
    <col min="6838" max="6838" width="19.421875" style="96" customWidth="1"/>
    <col min="6839" max="6839" width="18.421875" style="96" customWidth="1"/>
    <col min="6840" max="6840" width="16.140625" style="96" customWidth="1"/>
    <col min="6841" max="7089" width="10.8515625" style="96" customWidth="1"/>
    <col min="7090" max="7090" width="48.140625" style="96" customWidth="1"/>
    <col min="7091" max="7091" width="18.421875" style="96" customWidth="1"/>
    <col min="7092" max="7092" width="22.140625" style="96" customWidth="1"/>
    <col min="7093" max="7093" width="18.00390625" style="96" customWidth="1"/>
    <col min="7094" max="7094" width="19.421875" style="96" customWidth="1"/>
    <col min="7095" max="7095" width="18.421875" style="96" customWidth="1"/>
    <col min="7096" max="7096" width="16.140625" style="96" customWidth="1"/>
    <col min="7097" max="7345" width="10.8515625" style="96" customWidth="1"/>
    <col min="7346" max="7346" width="48.140625" style="96" customWidth="1"/>
    <col min="7347" max="7347" width="18.421875" style="96" customWidth="1"/>
    <col min="7348" max="7348" width="22.140625" style="96" customWidth="1"/>
    <col min="7349" max="7349" width="18.00390625" style="96" customWidth="1"/>
    <col min="7350" max="7350" width="19.421875" style="96" customWidth="1"/>
    <col min="7351" max="7351" width="18.421875" style="96" customWidth="1"/>
    <col min="7352" max="7352" width="16.140625" style="96" customWidth="1"/>
    <col min="7353" max="7601" width="10.8515625" style="96" customWidth="1"/>
    <col min="7602" max="7602" width="48.140625" style="96" customWidth="1"/>
    <col min="7603" max="7603" width="18.421875" style="96" customWidth="1"/>
    <col min="7604" max="7604" width="22.140625" style="96" customWidth="1"/>
    <col min="7605" max="7605" width="18.00390625" style="96" customWidth="1"/>
    <col min="7606" max="7606" width="19.421875" style="96" customWidth="1"/>
    <col min="7607" max="7607" width="18.421875" style="96" customWidth="1"/>
    <col min="7608" max="7608" width="16.140625" style="96" customWidth="1"/>
    <col min="7609" max="7857" width="10.8515625" style="96" customWidth="1"/>
    <col min="7858" max="7858" width="48.140625" style="96" customWidth="1"/>
    <col min="7859" max="7859" width="18.421875" style="96" customWidth="1"/>
    <col min="7860" max="7860" width="22.140625" style="96" customWidth="1"/>
    <col min="7861" max="7861" width="18.00390625" style="96" customWidth="1"/>
    <col min="7862" max="7862" width="19.421875" style="96" customWidth="1"/>
    <col min="7863" max="7863" width="18.421875" style="96" customWidth="1"/>
    <col min="7864" max="7864" width="16.140625" style="96" customWidth="1"/>
    <col min="7865" max="8113" width="10.8515625" style="96" customWidth="1"/>
    <col min="8114" max="8114" width="48.140625" style="96" customWidth="1"/>
    <col min="8115" max="8115" width="18.421875" style="96" customWidth="1"/>
    <col min="8116" max="8116" width="22.140625" style="96" customWidth="1"/>
    <col min="8117" max="8117" width="18.00390625" style="96" customWidth="1"/>
    <col min="8118" max="8118" width="19.421875" style="96" customWidth="1"/>
    <col min="8119" max="8119" width="18.421875" style="96" customWidth="1"/>
    <col min="8120" max="8120" width="16.140625" style="96" customWidth="1"/>
    <col min="8121" max="8369" width="10.8515625" style="96" customWidth="1"/>
    <col min="8370" max="8370" width="48.140625" style="96" customWidth="1"/>
    <col min="8371" max="8371" width="18.421875" style="96" customWidth="1"/>
    <col min="8372" max="8372" width="22.140625" style="96" customWidth="1"/>
    <col min="8373" max="8373" width="18.00390625" style="96" customWidth="1"/>
    <col min="8374" max="8374" width="19.421875" style="96" customWidth="1"/>
    <col min="8375" max="8375" width="18.421875" style="96" customWidth="1"/>
    <col min="8376" max="8376" width="16.140625" style="96" customWidth="1"/>
    <col min="8377" max="8625" width="10.8515625" style="96" customWidth="1"/>
    <col min="8626" max="8626" width="48.140625" style="96" customWidth="1"/>
    <col min="8627" max="8627" width="18.421875" style="96" customWidth="1"/>
    <col min="8628" max="8628" width="22.140625" style="96" customWidth="1"/>
    <col min="8629" max="8629" width="18.00390625" style="96" customWidth="1"/>
    <col min="8630" max="8630" width="19.421875" style="96" customWidth="1"/>
    <col min="8631" max="8631" width="18.421875" style="96" customWidth="1"/>
    <col min="8632" max="8632" width="16.140625" style="96" customWidth="1"/>
    <col min="8633" max="8881" width="10.8515625" style="96" customWidth="1"/>
    <col min="8882" max="8882" width="48.140625" style="96" customWidth="1"/>
    <col min="8883" max="8883" width="18.421875" style="96" customWidth="1"/>
    <col min="8884" max="8884" width="22.140625" style="96" customWidth="1"/>
    <col min="8885" max="8885" width="18.00390625" style="96" customWidth="1"/>
    <col min="8886" max="8886" width="19.421875" style="96" customWidth="1"/>
    <col min="8887" max="8887" width="18.421875" style="96" customWidth="1"/>
    <col min="8888" max="8888" width="16.140625" style="96" customWidth="1"/>
    <col min="8889" max="9137" width="10.8515625" style="96" customWidth="1"/>
    <col min="9138" max="9138" width="48.140625" style="96" customWidth="1"/>
    <col min="9139" max="9139" width="18.421875" style="96" customWidth="1"/>
    <col min="9140" max="9140" width="22.140625" style="96" customWidth="1"/>
    <col min="9141" max="9141" width="18.00390625" style="96" customWidth="1"/>
    <col min="9142" max="9142" width="19.421875" style="96" customWidth="1"/>
    <col min="9143" max="9143" width="18.421875" style="96" customWidth="1"/>
    <col min="9144" max="9144" width="16.140625" style="96" customWidth="1"/>
    <col min="9145" max="9393" width="10.8515625" style="96" customWidth="1"/>
    <col min="9394" max="9394" width="48.140625" style="96" customWidth="1"/>
    <col min="9395" max="9395" width="18.421875" style="96" customWidth="1"/>
    <col min="9396" max="9396" width="22.140625" style="96" customWidth="1"/>
    <col min="9397" max="9397" width="18.00390625" style="96" customWidth="1"/>
    <col min="9398" max="9398" width="19.421875" style="96" customWidth="1"/>
    <col min="9399" max="9399" width="18.421875" style="96" customWidth="1"/>
    <col min="9400" max="9400" width="16.140625" style="96" customWidth="1"/>
    <col min="9401" max="9649" width="10.8515625" style="96" customWidth="1"/>
    <col min="9650" max="9650" width="48.140625" style="96" customWidth="1"/>
    <col min="9651" max="9651" width="18.421875" style="96" customWidth="1"/>
    <col min="9652" max="9652" width="22.140625" style="96" customWidth="1"/>
    <col min="9653" max="9653" width="18.00390625" style="96" customWidth="1"/>
    <col min="9654" max="9654" width="19.421875" style="96" customWidth="1"/>
    <col min="9655" max="9655" width="18.421875" style="96" customWidth="1"/>
    <col min="9656" max="9656" width="16.140625" style="96" customWidth="1"/>
    <col min="9657" max="9905" width="10.8515625" style="96" customWidth="1"/>
    <col min="9906" max="9906" width="48.140625" style="96" customWidth="1"/>
    <col min="9907" max="9907" width="18.421875" style="96" customWidth="1"/>
    <col min="9908" max="9908" width="22.140625" style="96" customWidth="1"/>
    <col min="9909" max="9909" width="18.00390625" style="96" customWidth="1"/>
    <col min="9910" max="9910" width="19.421875" style="96" customWidth="1"/>
    <col min="9911" max="9911" width="18.421875" style="96" customWidth="1"/>
    <col min="9912" max="9912" width="16.140625" style="96" customWidth="1"/>
    <col min="9913" max="10161" width="10.8515625" style="96" customWidth="1"/>
    <col min="10162" max="10162" width="48.140625" style="96" customWidth="1"/>
    <col min="10163" max="10163" width="18.421875" style="96" customWidth="1"/>
    <col min="10164" max="10164" width="22.140625" style="96" customWidth="1"/>
    <col min="10165" max="10165" width="18.00390625" style="96" customWidth="1"/>
    <col min="10166" max="10166" width="19.421875" style="96" customWidth="1"/>
    <col min="10167" max="10167" width="18.421875" style="96" customWidth="1"/>
    <col min="10168" max="10168" width="16.140625" style="96" customWidth="1"/>
    <col min="10169" max="10417" width="10.8515625" style="96" customWidth="1"/>
    <col min="10418" max="10418" width="48.140625" style="96" customWidth="1"/>
    <col min="10419" max="10419" width="18.421875" style="96" customWidth="1"/>
    <col min="10420" max="10420" width="22.140625" style="96" customWidth="1"/>
    <col min="10421" max="10421" width="18.00390625" style="96" customWidth="1"/>
    <col min="10422" max="10422" width="19.421875" style="96" customWidth="1"/>
    <col min="10423" max="10423" width="18.421875" style="96" customWidth="1"/>
    <col min="10424" max="10424" width="16.140625" style="96" customWidth="1"/>
    <col min="10425" max="10673" width="10.8515625" style="96" customWidth="1"/>
    <col min="10674" max="10674" width="48.140625" style="96" customWidth="1"/>
    <col min="10675" max="10675" width="18.421875" style="96" customWidth="1"/>
    <col min="10676" max="10676" width="22.140625" style="96" customWidth="1"/>
    <col min="10677" max="10677" width="18.00390625" style="96" customWidth="1"/>
    <col min="10678" max="10678" width="19.421875" style="96" customWidth="1"/>
    <col min="10679" max="10679" width="18.421875" style="96" customWidth="1"/>
    <col min="10680" max="10680" width="16.140625" style="96" customWidth="1"/>
    <col min="10681" max="10929" width="10.8515625" style="96" customWidth="1"/>
    <col min="10930" max="10930" width="48.140625" style="96" customWidth="1"/>
    <col min="10931" max="10931" width="18.421875" style="96" customWidth="1"/>
    <col min="10932" max="10932" width="22.140625" style="96" customWidth="1"/>
    <col min="10933" max="10933" width="18.00390625" style="96" customWidth="1"/>
    <col min="10934" max="10934" width="19.421875" style="96" customWidth="1"/>
    <col min="10935" max="10935" width="18.421875" style="96" customWidth="1"/>
    <col min="10936" max="10936" width="16.140625" style="96" customWidth="1"/>
    <col min="10937" max="11185" width="10.8515625" style="96" customWidth="1"/>
    <col min="11186" max="11186" width="48.140625" style="96" customWidth="1"/>
    <col min="11187" max="11187" width="18.421875" style="96" customWidth="1"/>
    <col min="11188" max="11188" width="22.140625" style="96" customWidth="1"/>
    <col min="11189" max="11189" width="18.00390625" style="96" customWidth="1"/>
    <col min="11190" max="11190" width="19.421875" style="96" customWidth="1"/>
    <col min="11191" max="11191" width="18.421875" style="96" customWidth="1"/>
    <col min="11192" max="11192" width="16.140625" style="96" customWidth="1"/>
    <col min="11193" max="11441" width="10.8515625" style="96" customWidth="1"/>
    <col min="11442" max="11442" width="48.140625" style="96" customWidth="1"/>
    <col min="11443" max="11443" width="18.421875" style="96" customWidth="1"/>
    <col min="11444" max="11444" width="22.140625" style="96" customWidth="1"/>
    <col min="11445" max="11445" width="18.00390625" style="96" customWidth="1"/>
    <col min="11446" max="11446" width="19.421875" style="96" customWidth="1"/>
    <col min="11447" max="11447" width="18.421875" style="96" customWidth="1"/>
    <col min="11448" max="11448" width="16.140625" style="96" customWidth="1"/>
    <col min="11449" max="11697" width="10.8515625" style="96" customWidth="1"/>
    <col min="11698" max="11698" width="48.140625" style="96" customWidth="1"/>
    <col min="11699" max="11699" width="18.421875" style="96" customWidth="1"/>
    <col min="11700" max="11700" width="22.140625" style="96" customWidth="1"/>
    <col min="11701" max="11701" width="18.00390625" style="96" customWidth="1"/>
    <col min="11702" max="11702" width="19.421875" style="96" customWidth="1"/>
    <col min="11703" max="11703" width="18.421875" style="96" customWidth="1"/>
    <col min="11704" max="11704" width="16.140625" style="96" customWidth="1"/>
    <col min="11705" max="11953" width="10.8515625" style="96" customWidth="1"/>
    <col min="11954" max="11954" width="48.140625" style="96" customWidth="1"/>
    <col min="11955" max="11955" width="18.421875" style="96" customWidth="1"/>
    <col min="11956" max="11956" width="22.140625" style="96" customWidth="1"/>
    <col min="11957" max="11957" width="18.00390625" style="96" customWidth="1"/>
    <col min="11958" max="11958" width="19.421875" style="96" customWidth="1"/>
    <col min="11959" max="11959" width="18.421875" style="96" customWidth="1"/>
    <col min="11960" max="11960" width="16.140625" style="96" customWidth="1"/>
    <col min="11961" max="12209" width="10.8515625" style="96" customWidth="1"/>
    <col min="12210" max="12210" width="48.140625" style="96" customWidth="1"/>
    <col min="12211" max="12211" width="18.421875" style="96" customWidth="1"/>
    <col min="12212" max="12212" width="22.140625" style="96" customWidth="1"/>
    <col min="12213" max="12213" width="18.00390625" style="96" customWidth="1"/>
    <col min="12214" max="12214" width="19.421875" style="96" customWidth="1"/>
    <col min="12215" max="12215" width="18.421875" style="96" customWidth="1"/>
    <col min="12216" max="12216" width="16.140625" style="96" customWidth="1"/>
    <col min="12217" max="12465" width="10.8515625" style="96" customWidth="1"/>
    <col min="12466" max="12466" width="48.140625" style="96" customWidth="1"/>
    <col min="12467" max="12467" width="18.421875" style="96" customWidth="1"/>
    <col min="12468" max="12468" width="22.140625" style="96" customWidth="1"/>
    <col min="12469" max="12469" width="18.00390625" style="96" customWidth="1"/>
    <col min="12470" max="12470" width="19.421875" style="96" customWidth="1"/>
    <col min="12471" max="12471" width="18.421875" style="96" customWidth="1"/>
    <col min="12472" max="12472" width="16.140625" style="96" customWidth="1"/>
    <col min="12473" max="12721" width="10.8515625" style="96" customWidth="1"/>
    <col min="12722" max="12722" width="48.140625" style="96" customWidth="1"/>
    <col min="12723" max="12723" width="18.421875" style="96" customWidth="1"/>
    <col min="12724" max="12724" width="22.140625" style="96" customWidth="1"/>
    <col min="12725" max="12725" width="18.00390625" style="96" customWidth="1"/>
    <col min="12726" max="12726" width="19.421875" style="96" customWidth="1"/>
    <col min="12727" max="12727" width="18.421875" style="96" customWidth="1"/>
    <col min="12728" max="12728" width="16.140625" style="96" customWidth="1"/>
    <col min="12729" max="12977" width="10.8515625" style="96" customWidth="1"/>
    <col min="12978" max="12978" width="48.140625" style="96" customWidth="1"/>
    <col min="12979" max="12979" width="18.421875" style="96" customWidth="1"/>
    <col min="12980" max="12980" width="22.140625" style="96" customWidth="1"/>
    <col min="12981" max="12981" width="18.00390625" style="96" customWidth="1"/>
    <col min="12982" max="12982" width="19.421875" style="96" customWidth="1"/>
    <col min="12983" max="12983" width="18.421875" style="96" customWidth="1"/>
    <col min="12984" max="12984" width="16.140625" style="96" customWidth="1"/>
    <col min="12985" max="13233" width="10.8515625" style="96" customWidth="1"/>
    <col min="13234" max="13234" width="48.140625" style="96" customWidth="1"/>
    <col min="13235" max="13235" width="18.421875" style="96" customWidth="1"/>
    <col min="13236" max="13236" width="22.140625" style="96" customWidth="1"/>
    <col min="13237" max="13237" width="18.00390625" style="96" customWidth="1"/>
    <col min="13238" max="13238" width="19.421875" style="96" customWidth="1"/>
    <col min="13239" max="13239" width="18.421875" style="96" customWidth="1"/>
    <col min="13240" max="13240" width="16.140625" style="96" customWidth="1"/>
    <col min="13241" max="13489" width="10.8515625" style="96" customWidth="1"/>
    <col min="13490" max="13490" width="48.140625" style="96" customWidth="1"/>
    <col min="13491" max="13491" width="18.421875" style="96" customWidth="1"/>
    <col min="13492" max="13492" width="22.140625" style="96" customWidth="1"/>
    <col min="13493" max="13493" width="18.00390625" style="96" customWidth="1"/>
    <col min="13494" max="13494" width="19.421875" style="96" customWidth="1"/>
    <col min="13495" max="13495" width="18.421875" style="96" customWidth="1"/>
    <col min="13496" max="13496" width="16.140625" style="96" customWidth="1"/>
    <col min="13497" max="13745" width="10.8515625" style="96" customWidth="1"/>
    <col min="13746" max="13746" width="48.140625" style="96" customWidth="1"/>
    <col min="13747" max="13747" width="18.421875" style="96" customWidth="1"/>
    <col min="13748" max="13748" width="22.140625" style="96" customWidth="1"/>
    <col min="13749" max="13749" width="18.00390625" style="96" customWidth="1"/>
    <col min="13750" max="13750" width="19.421875" style="96" customWidth="1"/>
    <col min="13751" max="13751" width="18.421875" style="96" customWidth="1"/>
    <col min="13752" max="13752" width="16.140625" style="96" customWidth="1"/>
    <col min="13753" max="14001" width="10.8515625" style="96" customWidth="1"/>
    <col min="14002" max="14002" width="48.140625" style="96" customWidth="1"/>
    <col min="14003" max="14003" width="18.421875" style="96" customWidth="1"/>
    <col min="14004" max="14004" width="22.140625" style="96" customWidth="1"/>
    <col min="14005" max="14005" width="18.00390625" style="96" customWidth="1"/>
    <col min="14006" max="14006" width="19.421875" style="96" customWidth="1"/>
    <col min="14007" max="14007" width="18.421875" style="96" customWidth="1"/>
    <col min="14008" max="14008" width="16.140625" style="96" customWidth="1"/>
    <col min="14009" max="14257" width="10.8515625" style="96" customWidth="1"/>
    <col min="14258" max="14258" width="48.140625" style="96" customWidth="1"/>
    <col min="14259" max="14259" width="18.421875" style="96" customWidth="1"/>
    <col min="14260" max="14260" width="22.140625" style="96" customWidth="1"/>
    <col min="14261" max="14261" width="18.00390625" style="96" customWidth="1"/>
    <col min="14262" max="14262" width="19.421875" style="96" customWidth="1"/>
    <col min="14263" max="14263" width="18.421875" style="96" customWidth="1"/>
    <col min="14264" max="14264" width="16.140625" style="96" customWidth="1"/>
    <col min="14265" max="14513" width="10.8515625" style="96" customWidth="1"/>
    <col min="14514" max="14514" width="48.140625" style="96" customWidth="1"/>
    <col min="14515" max="14515" width="18.421875" style="96" customWidth="1"/>
    <col min="14516" max="14516" width="22.140625" style="96" customWidth="1"/>
    <col min="14517" max="14517" width="18.00390625" style="96" customWidth="1"/>
    <col min="14518" max="14518" width="19.421875" style="96" customWidth="1"/>
    <col min="14519" max="14519" width="18.421875" style="96" customWidth="1"/>
    <col min="14520" max="14520" width="16.140625" style="96" customWidth="1"/>
    <col min="14521" max="14769" width="10.8515625" style="96" customWidth="1"/>
    <col min="14770" max="14770" width="48.140625" style="96" customWidth="1"/>
    <col min="14771" max="14771" width="18.421875" style="96" customWidth="1"/>
    <col min="14772" max="14772" width="22.140625" style="96" customWidth="1"/>
    <col min="14773" max="14773" width="18.00390625" style="96" customWidth="1"/>
    <col min="14774" max="14774" width="19.421875" style="96" customWidth="1"/>
    <col min="14775" max="14775" width="18.421875" style="96" customWidth="1"/>
    <col min="14776" max="14776" width="16.140625" style="96" customWidth="1"/>
    <col min="14777" max="15025" width="10.8515625" style="96" customWidth="1"/>
    <col min="15026" max="15026" width="48.140625" style="96" customWidth="1"/>
    <col min="15027" max="15027" width="18.421875" style="96" customWidth="1"/>
    <col min="15028" max="15028" width="22.140625" style="96" customWidth="1"/>
    <col min="15029" max="15029" width="18.00390625" style="96" customWidth="1"/>
    <col min="15030" max="15030" width="19.421875" style="96" customWidth="1"/>
    <col min="15031" max="15031" width="18.421875" style="96" customWidth="1"/>
    <col min="15032" max="15032" width="16.140625" style="96" customWidth="1"/>
    <col min="15033" max="15281" width="10.8515625" style="96" customWidth="1"/>
    <col min="15282" max="15282" width="48.140625" style="96" customWidth="1"/>
    <col min="15283" max="15283" width="18.421875" style="96" customWidth="1"/>
    <col min="15284" max="15284" width="22.140625" style="96" customWidth="1"/>
    <col min="15285" max="15285" width="18.00390625" style="96" customWidth="1"/>
    <col min="15286" max="15286" width="19.421875" style="96" customWidth="1"/>
    <col min="15287" max="15287" width="18.421875" style="96" customWidth="1"/>
    <col min="15288" max="15288" width="16.140625" style="96" customWidth="1"/>
    <col min="15289" max="15537" width="10.8515625" style="96" customWidth="1"/>
    <col min="15538" max="15538" width="48.140625" style="96" customWidth="1"/>
    <col min="15539" max="15539" width="18.421875" style="96" customWidth="1"/>
    <col min="15540" max="15540" width="22.140625" style="96" customWidth="1"/>
    <col min="15541" max="15541" width="18.00390625" style="96" customWidth="1"/>
    <col min="15542" max="15542" width="19.421875" style="96" customWidth="1"/>
    <col min="15543" max="15543" width="18.421875" style="96" customWidth="1"/>
    <col min="15544" max="15544" width="16.140625" style="96" customWidth="1"/>
    <col min="15545" max="15793" width="10.8515625" style="96" customWidth="1"/>
    <col min="15794" max="15794" width="48.140625" style="96" customWidth="1"/>
    <col min="15795" max="15795" width="18.421875" style="96" customWidth="1"/>
    <col min="15796" max="15796" width="22.140625" style="96" customWidth="1"/>
    <col min="15797" max="15797" width="18.00390625" style="96" customWidth="1"/>
    <col min="15798" max="15798" width="19.421875" style="96" customWidth="1"/>
    <col min="15799" max="15799" width="18.421875" style="96" customWidth="1"/>
    <col min="15800" max="15800" width="16.140625" style="96" customWidth="1"/>
    <col min="15801" max="16049" width="10.8515625" style="96" customWidth="1"/>
    <col min="16050" max="16050" width="48.140625" style="96" customWidth="1"/>
    <col min="16051" max="16051" width="18.421875" style="96" customWidth="1"/>
    <col min="16052" max="16052" width="22.140625" style="96" customWidth="1"/>
    <col min="16053" max="16053" width="18.00390625" style="96" customWidth="1"/>
    <col min="16054" max="16054" width="19.421875" style="96" customWidth="1"/>
    <col min="16055" max="16055" width="18.421875" style="96" customWidth="1"/>
    <col min="16056" max="16056" width="16.140625" style="96" customWidth="1"/>
    <col min="16057" max="16384" width="10.8515625" style="96" customWidth="1"/>
  </cols>
  <sheetData>
    <row r="1" spans="1:7" ht="12.75">
      <c r="A1" s="249" t="s">
        <v>387</v>
      </c>
      <c r="B1" s="249"/>
      <c r="C1" s="249"/>
      <c r="D1" s="249"/>
      <c r="E1" s="249"/>
      <c r="F1" s="249"/>
      <c r="G1" s="249"/>
    </row>
    <row r="2" spans="1:7" ht="15">
      <c r="A2" s="97" t="s">
        <v>318</v>
      </c>
      <c r="B2" s="97"/>
      <c r="C2" s="97"/>
      <c r="D2" s="97"/>
      <c r="E2" s="97"/>
      <c r="F2" s="97"/>
      <c r="G2" s="97"/>
    </row>
    <row r="3" spans="1:7" ht="15">
      <c r="A3" s="97" t="s">
        <v>133</v>
      </c>
      <c r="B3" s="97"/>
      <c r="C3" s="97"/>
      <c r="D3" s="97"/>
      <c r="E3" s="97"/>
      <c r="F3" s="97"/>
      <c r="G3" s="97"/>
    </row>
    <row r="4" spans="1:7" ht="12.75">
      <c r="A4" s="98"/>
      <c r="B4" s="250"/>
      <c r="C4" s="130"/>
      <c r="D4" s="130"/>
      <c r="E4" s="130"/>
      <c r="F4" s="130"/>
      <c r="G4" s="130"/>
    </row>
    <row r="5" spans="1:7" ht="21" customHeight="1">
      <c r="A5" s="101" t="s">
        <v>130</v>
      </c>
      <c r="B5" s="251"/>
      <c r="C5" s="251"/>
      <c r="D5" s="251"/>
      <c r="E5" s="251"/>
      <c r="F5" s="251"/>
      <c r="G5" s="252"/>
    </row>
    <row r="6" spans="1:7" ht="23.25" customHeight="1">
      <c r="A6" s="104" t="s">
        <v>388</v>
      </c>
      <c r="B6" s="253"/>
      <c r="C6" s="253"/>
      <c r="D6" s="253"/>
      <c r="E6" s="253"/>
      <c r="F6" s="253"/>
      <c r="G6" s="86"/>
    </row>
    <row r="7" spans="1:7" ht="21.75" customHeight="1">
      <c r="A7" s="104" t="s">
        <v>319</v>
      </c>
      <c r="B7" s="105"/>
      <c r="C7" s="105"/>
      <c r="D7" s="105"/>
      <c r="E7" s="105"/>
      <c r="F7" s="105"/>
      <c r="G7" s="93"/>
    </row>
    <row r="8" spans="1:7" ht="21.75" customHeight="1">
      <c r="A8" s="108" t="s">
        <v>310</v>
      </c>
      <c r="B8" s="88"/>
      <c r="C8" s="88"/>
      <c r="D8" s="88"/>
      <c r="E8" s="88"/>
      <c r="F8" s="88"/>
      <c r="G8" s="89"/>
    </row>
    <row r="9" spans="1:7" ht="33.75" customHeight="1">
      <c r="A9" s="111" t="s">
        <v>54</v>
      </c>
      <c r="B9" s="111"/>
      <c r="C9" s="111"/>
      <c r="D9" s="111"/>
      <c r="E9" s="111"/>
      <c r="F9" s="111"/>
      <c r="G9" s="111"/>
    </row>
    <row r="10" spans="1:7" ht="12.75">
      <c r="A10" s="112" t="s">
        <v>124</v>
      </c>
      <c r="B10" s="113" t="s">
        <v>125</v>
      </c>
      <c r="C10" s="113"/>
      <c r="D10" s="113"/>
      <c r="E10" s="113"/>
      <c r="F10" s="113"/>
      <c r="G10" s="112" t="s">
        <v>126</v>
      </c>
    </row>
    <row r="11" spans="1:7" ht="28">
      <c r="A11" s="112"/>
      <c r="B11" s="114" t="s">
        <v>127</v>
      </c>
      <c r="C11" s="254" t="s">
        <v>389</v>
      </c>
      <c r="D11" s="114" t="s">
        <v>122</v>
      </c>
      <c r="E11" s="114" t="s">
        <v>123</v>
      </c>
      <c r="F11" s="114" t="s">
        <v>13</v>
      </c>
      <c r="G11" s="112"/>
    </row>
    <row r="12" spans="1:7" ht="22.5" customHeight="1">
      <c r="A12" s="114" t="s">
        <v>0</v>
      </c>
      <c r="B12" s="114">
        <v>1</v>
      </c>
      <c r="C12" s="114">
        <v>2</v>
      </c>
      <c r="D12" s="114" t="s">
        <v>128</v>
      </c>
      <c r="E12" s="114">
        <v>4</v>
      </c>
      <c r="F12" s="114">
        <v>5</v>
      </c>
      <c r="G12" s="114" t="s">
        <v>129</v>
      </c>
    </row>
    <row r="13" spans="1:7" ht="12.75">
      <c r="A13" s="255"/>
      <c r="B13" s="256"/>
      <c r="C13" s="257"/>
      <c r="D13" s="256"/>
      <c r="E13" s="257"/>
      <c r="F13" s="256"/>
      <c r="G13" s="258"/>
    </row>
    <row r="14" spans="1:26" s="126" customFormat="1" ht="30" customHeight="1">
      <c r="A14" s="259" t="s">
        <v>390</v>
      </c>
      <c r="B14" s="260">
        <v>42008910574.88995</v>
      </c>
      <c r="C14" s="261">
        <v>7264205665.149993</v>
      </c>
      <c r="D14" s="260">
        <v>49273116240.03983</v>
      </c>
      <c r="E14" s="261">
        <v>49220644615.54983</v>
      </c>
      <c r="F14" s="260">
        <v>48902445845.54988</v>
      </c>
      <c r="G14" s="262">
        <v>52471624.49000029</v>
      </c>
      <c r="H14" s="263"/>
      <c r="I14" s="264"/>
      <c r="J14" s="264"/>
      <c r="K14" s="264"/>
      <c r="L14" s="264"/>
      <c r="M14" s="264"/>
      <c r="N14" s="264"/>
      <c r="O14" s="264"/>
      <c r="P14" s="264"/>
      <c r="Q14" s="264"/>
      <c r="R14" s="264"/>
      <c r="S14" s="264"/>
      <c r="T14" s="264"/>
      <c r="U14" s="264"/>
      <c r="V14" s="264"/>
      <c r="W14" s="264"/>
      <c r="X14" s="264"/>
      <c r="Y14" s="264"/>
      <c r="Z14" s="264"/>
    </row>
    <row r="15" spans="1:26" s="126" customFormat="1" ht="30" customHeight="1">
      <c r="A15" s="259" t="s">
        <v>391</v>
      </c>
      <c r="B15" s="260">
        <v>13681128209.050001</v>
      </c>
      <c r="C15" s="261">
        <v>1034135657.9499959</v>
      </c>
      <c r="D15" s="260">
        <v>14715263866.999985</v>
      </c>
      <c r="E15" s="261">
        <v>14564399478.199976</v>
      </c>
      <c r="F15" s="260">
        <v>14024321352.459932</v>
      </c>
      <c r="G15" s="262">
        <v>150864388.80000004</v>
      </c>
      <c r="H15" s="263"/>
      <c r="I15" s="264"/>
      <c r="J15" s="264"/>
      <c r="K15" s="264"/>
      <c r="L15" s="264"/>
      <c r="M15" s="264"/>
      <c r="N15" s="264"/>
      <c r="O15" s="264"/>
      <c r="P15" s="264"/>
      <c r="Q15" s="264"/>
      <c r="R15" s="264"/>
      <c r="S15" s="264"/>
      <c r="T15" s="264"/>
      <c r="U15" s="264"/>
      <c r="V15" s="264"/>
      <c r="W15" s="264"/>
      <c r="X15" s="264"/>
      <c r="Y15" s="264"/>
      <c r="Z15" s="264"/>
    </row>
    <row r="16" spans="1:26" s="126" customFormat="1" ht="30" customHeight="1">
      <c r="A16" s="259" t="s">
        <v>392</v>
      </c>
      <c r="B16" s="260">
        <v>846185408.52</v>
      </c>
      <c r="C16" s="261">
        <v>-307216339.0299999</v>
      </c>
      <c r="D16" s="260">
        <v>538969069.49</v>
      </c>
      <c r="E16" s="261">
        <v>525742106.28000003</v>
      </c>
      <c r="F16" s="260">
        <v>524986716.46</v>
      </c>
      <c r="G16" s="262">
        <v>13226963.209999988</v>
      </c>
      <c r="H16" s="263"/>
      <c r="I16" s="264"/>
      <c r="J16" s="264"/>
      <c r="K16" s="264"/>
      <c r="L16" s="264"/>
      <c r="M16" s="264"/>
      <c r="N16" s="264"/>
      <c r="O16" s="264"/>
      <c r="P16" s="264"/>
      <c r="Q16" s="264"/>
      <c r="R16" s="264"/>
      <c r="S16" s="264"/>
      <c r="T16" s="264"/>
      <c r="U16" s="264"/>
      <c r="V16" s="264"/>
      <c r="W16" s="264"/>
      <c r="X16" s="264"/>
      <c r="Y16" s="264"/>
      <c r="Z16" s="264"/>
    </row>
    <row r="17" spans="1:26" s="126" customFormat="1" ht="30" customHeight="1">
      <c r="A17" s="259" t="s">
        <v>393</v>
      </c>
      <c r="B17" s="260">
        <v>100000000</v>
      </c>
      <c r="C17" s="261">
        <v>0</v>
      </c>
      <c r="D17" s="260">
        <v>100000000</v>
      </c>
      <c r="E17" s="261">
        <v>100000000</v>
      </c>
      <c r="F17" s="260">
        <v>100000000</v>
      </c>
      <c r="G17" s="262">
        <v>0</v>
      </c>
      <c r="H17" s="263"/>
      <c r="I17" s="264"/>
      <c r="J17" s="264"/>
      <c r="K17" s="264"/>
      <c r="L17" s="264"/>
      <c r="M17" s="264"/>
      <c r="N17" s="264"/>
      <c r="O17" s="264"/>
      <c r="P17" s="264"/>
      <c r="Q17" s="264"/>
      <c r="R17" s="264"/>
      <c r="S17" s="264"/>
      <c r="T17" s="264"/>
      <c r="U17" s="264"/>
      <c r="V17" s="264"/>
      <c r="W17" s="264"/>
      <c r="X17" s="264"/>
      <c r="Y17" s="264"/>
      <c r="Z17" s="264"/>
    </row>
    <row r="18" spans="1:26" s="126" customFormat="1" ht="30" customHeight="1">
      <c r="A18" s="259" t="s">
        <v>349</v>
      </c>
      <c r="B18" s="260">
        <v>5169846245.45</v>
      </c>
      <c r="C18" s="261">
        <v>-104008102.2000022</v>
      </c>
      <c r="D18" s="260">
        <v>5065838143.249998</v>
      </c>
      <c r="E18" s="261">
        <v>5065838143.249998</v>
      </c>
      <c r="F18" s="260">
        <v>5065838143.249998</v>
      </c>
      <c r="G18" s="262">
        <v>0</v>
      </c>
      <c r="H18" s="263"/>
      <c r="I18" s="264"/>
      <c r="J18" s="264"/>
      <c r="K18" s="264"/>
      <c r="L18" s="264"/>
      <c r="M18" s="264"/>
      <c r="N18" s="264"/>
      <c r="O18" s="264"/>
      <c r="P18" s="264"/>
      <c r="Q18" s="264"/>
      <c r="R18" s="264"/>
      <c r="S18" s="264"/>
      <c r="T18" s="264"/>
      <c r="U18" s="264"/>
      <c r="V18" s="264"/>
      <c r="W18" s="264"/>
      <c r="X18" s="264"/>
      <c r="Y18" s="264"/>
      <c r="Z18" s="264"/>
    </row>
    <row r="19" spans="1:26" s="122" customFormat="1" ht="12.75">
      <c r="A19" s="127" t="s">
        <v>322</v>
      </c>
      <c r="B19" s="128">
        <v>61806070437.90995</v>
      </c>
      <c r="C19" s="265">
        <v>7887116881.8699875</v>
      </c>
      <c r="D19" s="128">
        <v>69693187319.77982</v>
      </c>
      <c r="E19" s="265">
        <v>69476624343.2798</v>
      </c>
      <c r="F19" s="128">
        <v>68617592057.71981</v>
      </c>
      <c r="G19" s="266">
        <v>216562976.5000003</v>
      </c>
      <c r="H19" s="267"/>
      <c r="I19" s="129"/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29"/>
      <c r="W19" s="129"/>
      <c r="X19" s="129"/>
      <c r="Y19" s="129"/>
      <c r="Z19" s="129"/>
    </row>
    <row r="20" spans="1:7" ht="12.75">
      <c r="A20" s="130"/>
      <c r="B20" s="130"/>
      <c r="C20" s="130"/>
      <c r="D20" s="130"/>
      <c r="E20" s="130"/>
      <c r="F20" s="130"/>
      <c r="G20" s="130"/>
    </row>
    <row r="21" spans="1:7" ht="12.75">
      <c r="A21" s="131"/>
      <c r="B21" s="132"/>
      <c r="C21" s="131"/>
      <c r="D21" s="131"/>
      <c r="E21" s="131"/>
      <c r="F21" s="131"/>
      <c r="G21" s="131"/>
    </row>
    <row r="22" spans="1:7" ht="12.75">
      <c r="A22" s="132"/>
      <c r="B22" s="132"/>
      <c r="C22" s="132"/>
      <c r="D22" s="132"/>
      <c r="E22" s="132"/>
      <c r="F22" s="132"/>
      <c r="G22" s="132"/>
    </row>
    <row r="23" spans="1:7" ht="12.75">
      <c r="A23" s="131"/>
      <c r="B23" s="132"/>
      <c r="C23" s="131"/>
      <c r="D23" s="131"/>
      <c r="E23" s="131"/>
      <c r="F23" s="131"/>
      <c r="G23" s="131"/>
    </row>
    <row r="24" spans="1:7" ht="12.75">
      <c r="A24" s="131"/>
      <c r="B24" s="132"/>
      <c r="C24" s="131"/>
      <c r="D24" s="131"/>
      <c r="E24" s="131"/>
      <c r="F24" s="131"/>
      <c r="G24" s="131"/>
    </row>
    <row r="25" spans="1:7" ht="12.75">
      <c r="A25" s="131"/>
      <c r="B25" s="132"/>
      <c r="C25" s="132"/>
      <c r="D25" s="132"/>
      <c r="E25" s="132"/>
      <c r="F25" s="132"/>
      <c r="G25" s="132"/>
    </row>
    <row r="26" spans="1:7" ht="12.75">
      <c r="A26" s="250"/>
      <c r="B26" s="250"/>
      <c r="C26" s="250"/>
      <c r="D26" s="250"/>
      <c r="E26" s="250"/>
      <c r="F26" s="250"/>
      <c r="G26" s="250"/>
    </row>
    <row r="27" spans="1:7" ht="12.75">
      <c r="A27" s="250"/>
      <c r="B27" s="250"/>
      <c r="C27" s="250"/>
      <c r="D27" s="250"/>
      <c r="E27" s="250"/>
      <c r="F27" s="250"/>
      <c r="G27" s="250"/>
    </row>
    <row r="28" spans="1:7" ht="12.75">
      <c r="A28" s="268"/>
      <c r="B28" s="268"/>
      <c r="C28" s="268"/>
      <c r="D28" s="268"/>
      <c r="E28" s="268"/>
      <c r="F28" s="268"/>
      <c r="G28" s="268"/>
    </row>
    <row r="29" spans="1:7" ht="12.75">
      <c r="A29" s="268"/>
      <c r="B29" s="268"/>
      <c r="C29" s="268"/>
      <c r="D29" s="268"/>
      <c r="E29" s="268"/>
      <c r="F29" s="268"/>
      <c r="G29" s="268"/>
    </row>
    <row r="30" spans="1:7" ht="12.75">
      <c r="A30" s="268"/>
      <c r="B30" s="268"/>
      <c r="C30" s="268"/>
      <c r="D30" s="268"/>
      <c r="E30" s="268"/>
      <c r="F30" s="268"/>
      <c r="G30" s="268"/>
    </row>
    <row r="31" spans="1:7" ht="12.75">
      <c r="A31" s="268"/>
      <c r="B31" s="268"/>
      <c r="C31" s="268"/>
      <c r="D31" s="268"/>
      <c r="E31" s="268"/>
      <c r="F31" s="268"/>
      <c r="G31" s="268"/>
    </row>
    <row r="32" spans="1:7" ht="12.75">
      <c r="A32" s="268"/>
      <c r="B32" s="268"/>
      <c r="C32" s="268"/>
      <c r="D32" s="268"/>
      <c r="E32" s="268"/>
      <c r="F32" s="268"/>
      <c r="G32" s="268"/>
    </row>
    <row r="33" spans="1:7" ht="12.75">
      <c r="A33" s="268"/>
      <c r="B33" s="268"/>
      <c r="C33" s="268"/>
      <c r="D33" s="268"/>
      <c r="E33" s="268"/>
      <c r="F33" s="268"/>
      <c r="G33" s="268"/>
    </row>
    <row r="34" spans="1:7" ht="12.75">
      <c r="A34" s="268"/>
      <c r="B34" s="268"/>
      <c r="C34" s="268"/>
      <c r="D34" s="268"/>
      <c r="E34" s="268"/>
      <c r="F34" s="268"/>
      <c r="G34" s="268"/>
    </row>
    <row r="35" spans="1:7" ht="12.75">
      <c r="A35" s="268"/>
      <c r="B35" s="268"/>
      <c r="C35" s="268"/>
      <c r="D35" s="268"/>
      <c r="E35" s="268"/>
      <c r="F35" s="268"/>
      <c r="G35" s="268"/>
    </row>
    <row r="36" spans="1:7" ht="12.75">
      <c r="A36" s="268"/>
      <c r="B36" s="268"/>
      <c r="C36" s="268"/>
      <c r="D36" s="268"/>
      <c r="E36" s="268"/>
      <c r="F36" s="268"/>
      <c r="G36" s="268"/>
    </row>
    <row r="37" spans="1:7" ht="12.75">
      <c r="A37" s="268"/>
      <c r="B37" s="268"/>
      <c r="C37" s="268"/>
      <c r="D37" s="268"/>
      <c r="E37" s="268"/>
      <c r="F37" s="268"/>
      <c r="G37" s="268"/>
    </row>
    <row r="38" spans="1:7" ht="12.75">
      <c r="A38" s="268"/>
      <c r="B38" s="268"/>
      <c r="C38" s="268"/>
      <c r="D38" s="268"/>
      <c r="E38" s="268"/>
      <c r="F38" s="268"/>
      <c r="G38" s="268"/>
    </row>
    <row r="39" spans="1:7" ht="12.75">
      <c r="A39" s="268"/>
      <c r="B39" s="268"/>
      <c r="C39" s="268"/>
      <c r="D39" s="268"/>
      <c r="E39" s="268"/>
      <c r="F39" s="268"/>
      <c r="G39" s="268"/>
    </row>
    <row r="40" spans="1:7" ht="12.75">
      <c r="A40" s="268"/>
      <c r="B40" s="268"/>
      <c r="C40" s="268"/>
      <c r="D40" s="268"/>
      <c r="E40" s="268"/>
      <c r="F40" s="268"/>
      <c r="G40" s="268"/>
    </row>
    <row r="41" spans="1:7" ht="12.75">
      <c r="A41" s="268"/>
      <c r="B41" s="268"/>
      <c r="C41" s="268"/>
      <c r="D41" s="268"/>
      <c r="E41" s="268"/>
      <c r="F41" s="268"/>
      <c r="G41" s="268"/>
    </row>
    <row r="42" spans="1:7" ht="12.75">
      <c r="A42" s="268"/>
      <c r="B42" s="268"/>
      <c r="C42" s="268"/>
      <c r="D42" s="268"/>
      <c r="E42" s="268"/>
      <c r="F42" s="268"/>
      <c r="G42" s="268"/>
    </row>
    <row r="43" spans="1:7" ht="12.75">
      <c r="A43" s="268"/>
      <c r="B43" s="268"/>
      <c r="C43" s="268"/>
      <c r="D43" s="268"/>
      <c r="E43" s="268"/>
      <c r="F43" s="268"/>
      <c r="G43" s="268"/>
    </row>
    <row r="44" spans="1:7" ht="12.75">
      <c r="A44" s="268"/>
      <c r="B44" s="268"/>
      <c r="C44" s="268"/>
      <c r="D44" s="268"/>
      <c r="E44" s="268"/>
      <c r="F44" s="268"/>
      <c r="G44" s="268"/>
    </row>
    <row r="45" spans="1:7" ht="12.75">
      <c r="A45" s="268"/>
      <c r="B45" s="268"/>
      <c r="C45" s="268"/>
      <c r="D45" s="268"/>
      <c r="E45" s="268"/>
      <c r="F45" s="268"/>
      <c r="G45" s="268"/>
    </row>
    <row r="46" spans="1:7" ht="12.75">
      <c r="A46" s="268"/>
      <c r="B46" s="268"/>
      <c r="C46" s="268"/>
      <c r="D46" s="268"/>
      <c r="E46" s="268"/>
      <c r="F46" s="268"/>
      <c r="G46" s="268"/>
    </row>
    <row r="47" spans="1:7" ht="12.75">
      <c r="A47" s="268"/>
      <c r="B47" s="268"/>
      <c r="C47" s="268"/>
      <c r="D47" s="268"/>
      <c r="E47" s="268"/>
      <c r="F47" s="268"/>
      <c r="G47" s="268"/>
    </row>
    <row r="48" spans="1:7" ht="12.75">
      <c r="A48" s="268"/>
      <c r="B48" s="268"/>
      <c r="C48" s="268"/>
      <c r="D48" s="268"/>
      <c r="E48" s="268"/>
      <c r="F48" s="268"/>
      <c r="G48" s="268"/>
    </row>
  </sheetData>
  <mergeCells count="11">
    <mergeCell ref="A8:G8"/>
    <mergeCell ref="A9:G9"/>
    <mergeCell ref="A10:A11"/>
    <mergeCell ref="B10:F10"/>
    <mergeCell ref="G10:G11"/>
    <mergeCell ref="A1:G1"/>
    <mergeCell ref="A2:G2"/>
    <mergeCell ref="A3:G3"/>
    <mergeCell ref="A5:G5"/>
    <mergeCell ref="A6:G6"/>
    <mergeCell ref="A7:G7"/>
  </mergeCells>
  <printOptions horizontalCentered="1"/>
  <pageMargins left="0.590551181102362" right="0.590551181102362" top="0.78740157480315" bottom="0.590551181102362" header="0.31496062992126" footer="0.31496062992126"/>
  <pageSetup horizontalDpi="600" verticalDpi="600" orientation="landscape" scale="9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335C80-8905-274E-9656-0750B2D01BCB}">
  <sheetPr>
    <tabColor rgb="FFC00000"/>
  </sheetPr>
  <dimension ref="A1:H99"/>
  <sheetViews>
    <sheetView zoomScaleSheetLayoutView="90" workbookViewId="0" topLeftCell="A73">
      <selection activeCell="K86" sqref="K86"/>
    </sheetView>
  </sheetViews>
  <sheetFormatPr defaultColWidth="11.421875" defaultRowHeight="12.75"/>
  <cols>
    <col min="1" max="1" width="54.421875" style="135" customWidth="1"/>
    <col min="2" max="2" width="10.7109375" style="135" customWidth="1"/>
    <col min="3" max="3" width="12.140625" style="135" customWidth="1"/>
    <col min="4" max="7" width="10.7109375" style="135" customWidth="1"/>
    <col min="8" max="239" width="10.8515625" style="135" customWidth="1"/>
    <col min="240" max="240" width="54.421875" style="135" customWidth="1"/>
    <col min="241" max="241" width="20.140625" style="135" customWidth="1"/>
    <col min="242" max="242" width="22.421875" style="135" customWidth="1"/>
    <col min="243" max="243" width="15.7109375" style="135" customWidth="1"/>
    <col min="244" max="244" width="15.421875" style="135" customWidth="1"/>
    <col min="245" max="245" width="15.7109375" style="135" customWidth="1"/>
    <col min="246" max="246" width="16.8515625" style="135" customWidth="1"/>
    <col min="247" max="495" width="10.8515625" style="135" customWidth="1"/>
    <col min="496" max="496" width="54.421875" style="135" customWidth="1"/>
    <col min="497" max="497" width="20.140625" style="135" customWidth="1"/>
    <col min="498" max="498" width="22.421875" style="135" customWidth="1"/>
    <col min="499" max="499" width="15.7109375" style="135" customWidth="1"/>
    <col min="500" max="500" width="15.421875" style="135" customWidth="1"/>
    <col min="501" max="501" width="15.7109375" style="135" customWidth="1"/>
    <col min="502" max="502" width="16.8515625" style="135" customWidth="1"/>
    <col min="503" max="751" width="10.8515625" style="135" customWidth="1"/>
    <col min="752" max="752" width="54.421875" style="135" customWidth="1"/>
    <col min="753" max="753" width="20.140625" style="135" customWidth="1"/>
    <col min="754" max="754" width="22.421875" style="135" customWidth="1"/>
    <col min="755" max="755" width="15.7109375" style="135" customWidth="1"/>
    <col min="756" max="756" width="15.421875" style="135" customWidth="1"/>
    <col min="757" max="757" width="15.7109375" style="135" customWidth="1"/>
    <col min="758" max="758" width="16.8515625" style="135" customWidth="1"/>
    <col min="759" max="1007" width="10.8515625" style="135" customWidth="1"/>
    <col min="1008" max="1008" width="54.421875" style="135" customWidth="1"/>
    <col min="1009" max="1009" width="20.140625" style="135" customWidth="1"/>
    <col min="1010" max="1010" width="22.421875" style="135" customWidth="1"/>
    <col min="1011" max="1011" width="15.7109375" style="135" customWidth="1"/>
    <col min="1012" max="1012" width="15.421875" style="135" customWidth="1"/>
    <col min="1013" max="1013" width="15.7109375" style="135" customWidth="1"/>
    <col min="1014" max="1014" width="16.8515625" style="135" customWidth="1"/>
    <col min="1015" max="1263" width="10.8515625" style="135" customWidth="1"/>
    <col min="1264" max="1264" width="54.421875" style="135" customWidth="1"/>
    <col min="1265" max="1265" width="20.140625" style="135" customWidth="1"/>
    <col min="1266" max="1266" width="22.421875" style="135" customWidth="1"/>
    <col min="1267" max="1267" width="15.7109375" style="135" customWidth="1"/>
    <col min="1268" max="1268" width="15.421875" style="135" customWidth="1"/>
    <col min="1269" max="1269" width="15.7109375" style="135" customWidth="1"/>
    <col min="1270" max="1270" width="16.8515625" style="135" customWidth="1"/>
    <col min="1271" max="1519" width="10.8515625" style="135" customWidth="1"/>
    <col min="1520" max="1520" width="54.421875" style="135" customWidth="1"/>
    <col min="1521" max="1521" width="20.140625" style="135" customWidth="1"/>
    <col min="1522" max="1522" width="22.421875" style="135" customWidth="1"/>
    <col min="1523" max="1523" width="15.7109375" style="135" customWidth="1"/>
    <col min="1524" max="1524" width="15.421875" style="135" customWidth="1"/>
    <col min="1525" max="1525" width="15.7109375" style="135" customWidth="1"/>
    <col min="1526" max="1526" width="16.8515625" style="135" customWidth="1"/>
    <col min="1527" max="1775" width="10.8515625" style="135" customWidth="1"/>
    <col min="1776" max="1776" width="54.421875" style="135" customWidth="1"/>
    <col min="1777" max="1777" width="20.140625" style="135" customWidth="1"/>
    <col min="1778" max="1778" width="22.421875" style="135" customWidth="1"/>
    <col min="1779" max="1779" width="15.7109375" style="135" customWidth="1"/>
    <col min="1780" max="1780" width="15.421875" style="135" customWidth="1"/>
    <col min="1781" max="1781" width="15.7109375" style="135" customWidth="1"/>
    <col min="1782" max="1782" width="16.8515625" style="135" customWidth="1"/>
    <col min="1783" max="2031" width="10.8515625" style="135" customWidth="1"/>
    <col min="2032" max="2032" width="54.421875" style="135" customWidth="1"/>
    <col min="2033" max="2033" width="20.140625" style="135" customWidth="1"/>
    <col min="2034" max="2034" width="22.421875" style="135" customWidth="1"/>
    <col min="2035" max="2035" width="15.7109375" style="135" customWidth="1"/>
    <col min="2036" max="2036" width="15.421875" style="135" customWidth="1"/>
    <col min="2037" max="2037" width="15.7109375" style="135" customWidth="1"/>
    <col min="2038" max="2038" width="16.8515625" style="135" customWidth="1"/>
    <col min="2039" max="2287" width="10.8515625" style="135" customWidth="1"/>
    <col min="2288" max="2288" width="54.421875" style="135" customWidth="1"/>
    <col min="2289" max="2289" width="20.140625" style="135" customWidth="1"/>
    <col min="2290" max="2290" width="22.421875" style="135" customWidth="1"/>
    <col min="2291" max="2291" width="15.7109375" style="135" customWidth="1"/>
    <col min="2292" max="2292" width="15.421875" style="135" customWidth="1"/>
    <col min="2293" max="2293" width="15.7109375" style="135" customWidth="1"/>
    <col min="2294" max="2294" width="16.8515625" style="135" customWidth="1"/>
    <col min="2295" max="2543" width="10.8515625" style="135" customWidth="1"/>
    <col min="2544" max="2544" width="54.421875" style="135" customWidth="1"/>
    <col min="2545" max="2545" width="20.140625" style="135" customWidth="1"/>
    <col min="2546" max="2546" width="22.421875" style="135" customWidth="1"/>
    <col min="2547" max="2547" width="15.7109375" style="135" customWidth="1"/>
    <col min="2548" max="2548" width="15.421875" style="135" customWidth="1"/>
    <col min="2549" max="2549" width="15.7109375" style="135" customWidth="1"/>
    <col min="2550" max="2550" width="16.8515625" style="135" customWidth="1"/>
    <col min="2551" max="2799" width="10.8515625" style="135" customWidth="1"/>
    <col min="2800" max="2800" width="54.421875" style="135" customWidth="1"/>
    <col min="2801" max="2801" width="20.140625" style="135" customWidth="1"/>
    <col min="2802" max="2802" width="22.421875" style="135" customWidth="1"/>
    <col min="2803" max="2803" width="15.7109375" style="135" customWidth="1"/>
    <col min="2804" max="2804" width="15.421875" style="135" customWidth="1"/>
    <col min="2805" max="2805" width="15.7109375" style="135" customWidth="1"/>
    <col min="2806" max="2806" width="16.8515625" style="135" customWidth="1"/>
    <col min="2807" max="3055" width="10.8515625" style="135" customWidth="1"/>
    <col min="3056" max="3056" width="54.421875" style="135" customWidth="1"/>
    <col min="3057" max="3057" width="20.140625" style="135" customWidth="1"/>
    <col min="3058" max="3058" width="22.421875" style="135" customWidth="1"/>
    <col min="3059" max="3059" width="15.7109375" style="135" customWidth="1"/>
    <col min="3060" max="3060" width="15.421875" style="135" customWidth="1"/>
    <col min="3061" max="3061" width="15.7109375" style="135" customWidth="1"/>
    <col min="3062" max="3062" width="16.8515625" style="135" customWidth="1"/>
    <col min="3063" max="3311" width="10.8515625" style="135" customWidth="1"/>
    <col min="3312" max="3312" width="54.421875" style="135" customWidth="1"/>
    <col min="3313" max="3313" width="20.140625" style="135" customWidth="1"/>
    <col min="3314" max="3314" width="22.421875" style="135" customWidth="1"/>
    <col min="3315" max="3315" width="15.7109375" style="135" customWidth="1"/>
    <col min="3316" max="3316" width="15.421875" style="135" customWidth="1"/>
    <col min="3317" max="3317" width="15.7109375" style="135" customWidth="1"/>
    <col min="3318" max="3318" width="16.8515625" style="135" customWidth="1"/>
    <col min="3319" max="3567" width="10.8515625" style="135" customWidth="1"/>
    <col min="3568" max="3568" width="54.421875" style="135" customWidth="1"/>
    <col min="3569" max="3569" width="20.140625" style="135" customWidth="1"/>
    <col min="3570" max="3570" width="22.421875" style="135" customWidth="1"/>
    <col min="3571" max="3571" width="15.7109375" style="135" customWidth="1"/>
    <col min="3572" max="3572" width="15.421875" style="135" customWidth="1"/>
    <col min="3573" max="3573" width="15.7109375" style="135" customWidth="1"/>
    <col min="3574" max="3574" width="16.8515625" style="135" customWidth="1"/>
    <col min="3575" max="3823" width="10.8515625" style="135" customWidth="1"/>
    <col min="3824" max="3824" width="54.421875" style="135" customWidth="1"/>
    <col min="3825" max="3825" width="20.140625" style="135" customWidth="1"/>
    <col min="3826" max="3826" width="22.421875" style="135" customWidth="1"/>
    <col min="3827" max="3827" width="15.7109375" style="135" customWidth="1"/>
    <col min="3828" max="3828" width="15.421875" style="135" customWidth="1"/>
    <col min="3829" max="3829" width="15.7109375" style="135" customWidth="1"/>
    <col min="3830" max="3830" width="16.8515625" style="135" customWidth="1"/>
    <col min="3831" max="4079" width="10.8515625" style="135" customWidth="1"/>
    <col min="4080" max="4080" width="54.421875" style="135" customWidth="1"/>
    <col min="4081" max="4081" width="20.140625" style="135" customWidth="1"/>
    <col min="4082" max="4082" width="22.421875" style="135" customWidth="1"/>
    <col min="4083" max="4083" width="15.7109375" style="135" customWidth="1"/>
    <col min="4084" max="4084" width="15.421875" style="135" customWidth="1"/>
    <col min="4085" max="4085" width="15.7109375" style="135" customWidth="1"/>
    <col min="4086" max="4086" width="16.8515625" style="135" customWidth="1"/>
    <col min="4087" max="4335" width="10.8515625" style="135" customWidth="1"/>
    <col min="4336" max="4336" width="54.421875" style="135" customWidth="1"/>
    <col min="4337" max="4337" width="20.140625" style="135" customWidth="1"/>
    <col min="4338" max="4338" width="22.421875" style="135" customWidth="1"/>
    <col min="4339" max="4339" width="15.7109375" style="135" customWidth="1"/>
    <col min="4340" max="4340" width="15.421875" style="135" customWidth="1"/>
    <col min="4341" max="4341" width="15.7109375" style="135" customWidth="1"/>
    <col min="4342" max="4342" width="16.8515625" style="135" customWidth="1"/>
    <col min="4343" max="4591" width="10.8515625" style="135" customWidth="1"/>
    <col min="4592" max="4592" width="54.421875" style="135" customWidth="1"/>
    <col min="4593" max="4593" width="20.140625" style="135" customWidth="1"/>
    <col min="4594" max="4594" width="22.421875" style="135" customWidth="1"/>
    <col min="4595" max="4595" width="15.7109375" style="135" customWidth="1"/>
    <col min="4596" max="4596" width="15.421875" style="135" customWidth="1"/>
    <col min="4597" max="4597" width="15.7109375" style="135" customWidth="1"/>
    <col min="4598" max="4598" width="16.8515625" style="135" customWidth="1"/>
    <col min="4599" max="4847" width="10.8515625" style="135" customWidth="1"/>
    <col min="4848" max="4848" width="54.421875" style="135" customWidth="1"/>
    <col min="4849" max="4849" width="20.140625" style="135" customWidth="1"/>
    <col min="4850" max="4850" width="22.421875" style="135" customWidth="1"/>
    <col min="4851" max="4851" width="15.7109375" style="135" customWidth="1"/>
    <col min="4852" max="4852" width="15.421875" style="135" customWidth="1"/>
    <col min="4853" max="4853" width="15.7109375" style="135" customWidth="1"/>
    <col min="4854" max="4854" width="16.8515625" style="135" customWidth="1"/>
    <col min="4855" max="5103" width="10.8515625" style="135" customWidth="1"/>
    <col min="5104" max="5104" width="54.421875" style="135" customWidth="1"/>
    <col min="5105" max="5105" width="20.140625" style="135" customWidth="1"/>
    <col min="5106" max="5106" width="22.421875" style="135" customWidth="1"/>
    <col min="5107" max="5107" width="15.7109375" style="135" customWidth="1"/>
    <col min="5108" max="5108" width="15.421875" style="135" customWidth="1"/>
    <col min="5109" max="5109" width="15.7109375" style="135" customWidth="1"/>
    <col min="5110" max="5110" width="16.8515625" style="135" customWidth="1"/>
    <col min="5111" max="5359" width="10.8515625" style="135" customWidth="1"/>
    <col min="5360" max="5360" width="54.421875" style="135" customWidth="1"/>
    <col min="5361" max="5361" width="20.140625" style="135" customWidth="1"/>
    <col min="5362" max="5362" width="22.421875" style="135" customWidth="1"/>
    <col min="5363" max="5363" width="15.7109375" style="135" customWidth="1"/>
    <col min="5364" max="5364" width="15.421875" style="135" customWidth="1"/>
    <col min="5365" max="5365" width="15.7109375" style="135" customWidth="1"/>
    <col min="5366" max="5366" width="16.8515625" style="135" customWidth="1"/>
    <col min="5367" max="5615" width="10.8515625" style="135" customWidth="1"/>
    <col min="5616" max="5616" width="54.421875" style="135" customWidth="1"/>
    <col min="5617" max="5617" width="20.140625" style="135" customWidth="1"/>
    <col min="5618" max="5618" width="22.421875" style="135" customWidth="1"/>
    <col min="5619" max="5619" width="15.7109375" style="135" customWidth="1"/>
    <col min="5620" max="5620" width="15.421875" style="135" customWidth="1"/>
    <col min="5621" max="5621" width="15.7109375" style="135" customWidth="1"/>
    <col min="5622" max="5622" width="16.8515625" style="135" customWidth="1"/>
    <col min="5623" max="5871" width="10.8515625" style="135" customWidth="1"/>
    <col min="5872" max="5872" width="54.421875" style="135" customWidth="1"/>
    <col min="5873" max="5873" width="20.140625" style="135" customWidth="1"/>
    <col min="5874" max="5874" width="22.421875" style="135" customWidth="1"/>
    <col min="5875" max="5875" width="15.7109375" style="135" customWidth="1"/>
    <col min="5876" max="5876" width="15.421875" style="135" customWidth="1"/>
    <col min="5877" max="5877" width="15.7109375" style="135" customWidth="1"/>
    <col min="5878" max="5878" width="16.8515625" style="135" customWidth="1"/>
    <col min="5879" max="6127" width="10.8515625" style="135" customWidth="1"/>
    <col min="6128" max="6128" width="54.421875" style="135" customWidth="1"/>
    <col min="6129" max="6129" width="20.140625" style="135" customWidth="1"/>
    <col min="6130" max="6130" width="22.421875" style="135" customWidth="1"/>
    <col min="6131" max="6131" width="15.7109375" style="135" customWidth="1"/>
    <col min="6132" max="6132" width="15.421875" style="135" customWidth="1"/>
    <col min="6133" max="6133" width="15.7109375" style="135" customWidth="1"/>
    <col min="6134" max="6134" width="16.8515625" style="135" customWidth="1"/>
    <col min="6135" max="6383" width="10.8515625" style="135" customWidth="1"/>
    <col min="6384" max="6384" width="54.421875" style="135" customWidth="1"/>
    <col min="6385" max="6385" width="20.140625" style="135" customWidth="1"/>
    <col min="6386" max="6386" width="22.421875" style="135" customWidth="1"/>
    <col min="6387" max="6387" width="15.7109375" style="135" customWidth="1"/>
    <col min="6388" max="6388" width="15.421875" style="135" customWidth="1"/>
    <col min="6389" max="6389" width="15.7109375" style="135" customWidth="1"/>
    <col min="6390" max="6390" width="16.8515625" style="135" customWidth="1"/>
    <col min="6391" max="6639" width="10.8515625" style="135" customWidth="1"/>
    <col min="6640" max="6640" width="54.421875" style="135" customWidth="1"/>
    <col min="6641" max="6641" width="20.140625" style="135" customWidth="1"/>
    <col min="6642" max="6642" width="22.421875" style="135" customWidth="1"/>
    <col min="6643" max="6643" width="15.7109375" style="135" customWidth="1"/>
    <col min="6644" max="6644" width="15.421875" style="135" customWidth="1"/>
    <col min="6645" max="6645" width="15.7109375" style="135" customWidth="1"/>
    <col min="6646" max="6646" width="16.8515625" style="135" customWidth="1"/>
    <col min="6647" max="6895" width="10.8515625" style="135" customWidth="1"/>
    <col min="6896" max="6896" width="54.421875" style="135" customWidth="1"/>
    <col min="6897" max="6897" width="20.140625" style="135" customWidth="1"/>
    <col min="6898" max="6898" width="22.421875" style="135" customWidth="1"/>
    <col min="6899" max="6899" width="15.7109375" style="135" customWidth="1"/>
    <col min="6900" max="6900" width="15.421875" style="135" customWidth="1"/>
    <col min="6901" max="6901" width="15.7109375" style="135" customWidth="1"/>
    <col min="6902" max="6902" width="16.8515625" style="135" customWidth="1"/>
    <col min="6903" max="7151" width="10.8515625" style="135" customWidth="1"/>
    <col min="7152" max="7152" width="54.421875" style="135" customWidth="1"/>
    <col min="7153" max="7153" width="20.140625" style="135" customWidth="1"/>
    <col min="7154" max="7154" width="22.421875" style="135" customWidth="1"/>
    <col min="7155" max="7155" width="15.7109375" style="135" customWidth="1"/>
    <col min="7156" max="7156" width="15.421875" style="135" customWidth="1"/>
    <col min="7157" max="7157" width="15.7109375" style="135" customWidth="1"/>
    <col min="7158" max="7158" width="16.8515625" style="135" customWidth="1"/>
    <col min="7159" max="7407" width="10.8515625" style="135" customWidth="1"/>
    <col min="7408" max="7408" width="54.421875" style="135" customWidth="1"/>
    <col min="7409" max="7409" width="20.140625" style="135" customWidth="1"/>
    <col min="7410" max="7410" width="22.421875" style="135" customWidth="1"/>
    <col min="7411" max="7411" width="15.7109375" style="135" customWidth="1"/>
    <col min="7412" max="7412" width="15.421875" style="135" customWidth="1"/>
    <col min="7413" max="7413" width="15.7109375" style="135" customWidth="1"/>
    <col min="7414" max="7414" width="16.8515625" style="135" customWidth="1"/>
    <col min="7415" max="7663" width="10.8515625" style="135" customWidth="1"/>
    <col min="7664" max="7664" width="54.421875" style="135" customWidth="1"/>
    <col min="7665" max="7665" width="20.140625" style="135" customWidth="1"/>
    <col min="7666" max="7666" width="22.421875" style="135" customWidth="1"/>
    <col min="7667" max="7667" width="15.7109375" style="135" customWidth="1"/>
    <col min="7668" max="7668" width="15.421875" style="135" customWidth="1"/>
    <col min="7669" max="7669" width="15.7109375" style="135" customWidth="1"/>
    <col min="7670" max="7670" width="16.8515625" style="135" customWidth="1"/>
    <col min="7671" max="7919" width="10.8515625" style="135" customWidth="1"/>
    <col min="7920" max="7920" width="54.421875" style="135" customWidth="1"/>
    <col min="7921" max="7921" width="20.140625" style="135" customWidth="1"/>
    <col min="7922" max="7922" width="22.421875" style="135" customWidth="1"/>
    <col min="7923" max="7923" width="15.7109375" style="135" customWidth="1"/>
    <col min="7924" max="7924" width="15.421875" style="135" customWidth="1"/>
    <col min="7925" max="7925" width="15.7109375" style="135" customWidth="1"/>
    <col min="7926" max="7926" width="16.8515625" style="135" customWidth="1"/>
    <col min="7927" max="8175" width="10.8515625" style="135" customWidth="1"/>
    <col min="8176" max="8176" width="54.421875" style="135" customWidth="1"/>
    <col min="8177" max="8177" width="20.140625" style="135" customWidth="1"/>
    <col min="8178" max="8178" width="22.421875" style="135" customWidth="1"/>
    <col min="8179" max="8179" width="15.7109375" style="135" customWidth="1"/>
    <col min="8180" max="8180" width="15.421875" style="135" customWidth="1"/>
    <col min="8181" max="8181" width="15.7109375" style="135" customWidth="1"/>
    <col min="8182" max="8182" width="16.8515625" style="135" customWidth="1"/>
    <col min="8183" max="8431" width="10.8515625" style="135" customWidth="1"/>
    <col min="8432" max="8432" width="54.421875" style="135" customWidth="1"/>
    <col min="8433" max="8433" width="20.140625" style="135" customWidth="1"/>
    <col min="8434" max="8434" width="22.421875" style="135" customWidth="1"/>
    <col min="8435" max="8435" width="15.7109375" style="135" customWidth="1"/>
    <col min="8436" max="8436" width="15.421875" style="135" customWidth="1"/>
    <col min="8437" max="8437" width="15.7109375" style="135" customWidth="1"/>
    <col min="8438" max="8438" width="16.8515625" style="135" customWidth="1"/>
    <col min="8439" max="8687" width="10.8515625" style="135" customWidth="1"/>
    <col min="8688" max="8688" width="54.421875" style="135" customWidth="1"/>
    <col min="8689" max="8689" width="20.140625" style="135" customWidth="1"/>
    <col min="8690" max="8690" width="22.421875" style="135" customWidth="1"/>
    <col min="8691" max="8691" width="15.7109375" style="135" customWidth="1"/>
    <col min="8692" max="8692" width="15.421875" style="135" customWidth="1"/>
    <col min="8693" max="8693" width="15.7109375" style="135" customWidth="1"/>
    <col min="8694" max="8694" width="16.8515625" style="135" customWidth="1"/>
    <col min="8695" max="8943" width="10.8515625" style="135" customWidth="1"/>
    <col min="8944" max="8944" width="54.421875" style="135" customWidth="1"/>
    <col min="8945" max="8945" width="20.140625" style="135" customWidth="1"/>
    <col min="8946" max="8946" width="22.421875" style="135" customWidth="1"/>
    <col min="8947" max="8947" width="15.7109375" style="135" customWidth="1"/>
    <col min="8948" max="8948" width="15.421875" style="135" customWidth="1"/>
    <col min="8949" max="8949" width="15.7109375" style="135" customWidth="1"/>
    <col min="8950" max="8950" width="16.8515625" style="135" customWidth="1"/>
    <col min="8951" max="9199" width="10.8515625" style="135" customWidth="1"/>
    <col min="9200" max="9200" width="54.421875" style="135" customWidth="1"/>
    <col min="9201" max="9201" width="20.140625" style="135" customWidth="1"/>
    <col min="9202" max="9202" width="22.421875" style="135" customWidth="1"/>
    <col min="9203" max="9203" width="15.7109375" style="135" customWidth="1"/>
    <col min="9204" max="9204" width="15.421875" style="135" customWidth="1"/>
    <col min="9205" max="9205" width="15.7109375" style="135" customWidth="1"/>
    <col min="9206" max="9206" width="16.8515625" style="135" customWidth="1"/>
    <col min="9207" max="9455" width="10.8515625" style="135" customWidth="1"/>
    <col min="9456" max="9456" width="54.421875" style="135" customWidth="1"/>
    <col min="9457" max="9457" width="20.140625" style="135" customWidth="1"/>
    <col min="9458" max="9458" width="22.421875" style="135" customWidth="1"/>
    <col min="9459" max="9459" width="15.7109375" style="135" customWidth="1"/>
    <col min="9460" max="9460" width="15.421875" style="135" customWidth="1"/>
    <col min="9461" max="9461" width="15.7109375" style="135" customWidth="1"/>
    <col min="9462" max="9462" width="16.8515625" style="135" customWidth="1"/>
    <col min="9463" max="9711" width="10.8515625" style="135" customWidth="1"/>
    <col min="9712" max="9712" width="54.421875" style="135" customWidth="1"/>
    <col min="9713" max="9713" width="20.140625" style="135" customWidth="1"/>
    <col min="9714" max="9714" width="22.421875" style="135" customWidth="1"/>
    <col min="9715" max="9715" width="15.7109375" style="135" customWidth="1"/>
    <col min="9716" max="9716" width="15.421875" style="135" customWidth="1"/>
    <col min="9717" max="9717" width="15.7109375" style="135" customWidth="1"/>
    <col min="9718" max="9718" width="16.8515625" style="135" customWidth="1"/>
    <col min="9719" max="9967" width="10.8515625" style="135" customWidth="1"/>
    <col min="9968" max="9968" width="54.421875" style="135" customWidth="1"/>
    <col min="9969" max="9969" width="20.140625" style="135" customWidth="1"/>
    <col min="9970" max="9970" width="22.421875" style="135" customWidth="1"/>
    <col min="9971" max="9971" width="15.7109375" style="135" customWidth="1"/>
    <col min="9972" max="9972" width="15.421875" style="135" customWidth="1"/>
    <col min="9973" max="9973" width="15.7109375" style="135" customWidth="1"/>
    <col min="9974" max="9974" width="16.8515625" style="135" customWidth="1"/>
    <col min="9975" max="10223" width="10.8515625" style="135" customWidth="1"/>
    <col min="10224" max="10224" width="54.421875" style="135" customWidth="1"/>
    <col min="10225" max="10225" width="20.140625" style="135" customWidth="1"/>
    <col min="10226" max="10226" width="22.421875" style="135" customWidth="1"/>
    <col min="10227" max="10227" width="15.7109375" style="135" customWidth="1"/>
    <col min="10228" max="10228" width="15.421875" style="135" customWidth="1"/>
    <col min="10229" max="10229" width="15.7109375" style="135" customWidth="1"/>
    <col min="10230" max="10230" width="16.8515625" style="135" customWidth="1"/>
    <col min="10231" max="10479" width="10.8515625" style="135" customWidth="1"/>
    <col min="10480" max="10480" width="54.421875" style="135" customWidth="1"/>
    <col min="10481" max="10481" width="20.140625" style="135" customWidth="1"/>
    <col min="10482" max="10482" width="22.421875" style="135" customWidth="1"/>
    <col min="10483" max="10483" width="15.7109375" style="135" customWidth="1"/>
    <col min="10484" max="10484" width="15.421875" style="135" customWidth="1"/>
    <col min="10485" max="10485" width="15.7109375" style="135" customWidth="1"/>
    <col min="10486" max="10486" width="16.8515625" style="135" customWidth="1"/>
    <col min="10487" max="10735" width="10.8515625" style="135" customWidth="1"/>
    <col min="10736" max="10736" width="54.421875" style="135" customWidth="1"/>
    <col min="10737" max="10737" width="20.140625" style="135" customWidth="1"/>
    <col min="10738" max="10738" width="22.421875" style="135" customWidth="1"/>
    <col min="10739" max="10739" width="15.7109375" style="135" customWidth="1"/>
    <col min="10740" max="10740" width="15.421875" style="135" customWidth="1"/>
    <col min="10741" max="10741" width="15.7109375" style="135" customWidth="1"/>
    <col min="10742" max="10742" width="16.8515625" style="135" customWidth="1"/>
    <col min="10743" max="10991" width="10.8515625" style="135" customWidth="1"/>
    <col min="10992" max="10992" width="54.421875" style="135" customWidth="1"/>
    <col min="10993" max="10993" width="20.140625" style="135" customWidth="1"/>
    <col min="10994" max="10994" width="22.421875" style="135" customWidth="1"/>
    <col min="10995" max="10995" width="15.7109375" style="135" customWidth="1"/>
    <col min="10996" max="10996" width="15.421875" style="135" customWidth="1"/>
    <col min="10997" max="10997" width="15.7109375" style="135" customWidth="1"/>
    <col min="10998" max="10998" width="16.8515625" style="135" customWidth="1"/>
    <col min="10999" max="11247" width="10.8515625" style="135" customWidth="1"/>
    <col min="11248" max="11248" width="54.421875" style="135" customWidth="1"/>
    <col min="11249" max="11249" width="20.140625" style="135" customWidth="1"/>
    <col min="11250" max="11250" width="22.421875" style="135" customWidth="1"/>
    <col min="11251" max="11251" width="15.7109375" style="135" customWidth="1"/>
    <col min="11252" max="11252" width="15.421875" style="135" customWidth="1"/>
    <col min="11253" max="11253" width="15.7109375" style="135" customWidth="1"/>
    <col min="11254" max="11254" width="16.8515625" style="135" customWidth="1"/>
    <col min="11255" max="11503" width="10.8515625" style="135" customWidth="1"/>
    <col min="11504" max="11504" width="54.421875" style="135" customWidth="1"/>
    <col min="11505" max="11505" width="20.140625" style="135" customWidth="1"/>
    <col min="11506" max="11506" width="22.421875" style="135" customWidth="1"/>
    <col min="11507" max="11507" width="15.7109375" style="135" customWidth="1"/>
    <col min="11508" max="11508" width="15.421875" style="135" customWidth="1"/>
    <col min="11509" max="11509" width="15.7109375" style="135" customWidth="1"/>
    <col min="11510" max="11510" width="16.8515625" style="135" customWidth="1"/>
    <col min="11511" max="11759" width="10.8515625" style="135" customWidth="1"/>
    <col min="11760" max="11760" width="54.421875" style="135" customWidth="1"/>
    <col min="11761" max="11761" width="20.140625" style="135" customWidth="1"/>
    <col min="11762" max="11762" width="22.421875" style="135" customWidth="1"/>
    <col min="11763" max="11763" width="15.7109375" style="135" customWidth="1"/>
    <col min="11764" max="11764" width="15.421875" style="135" customWidth="1"/>
    <col min="11765" max="11765" width="15.7109375" style="135" customWidth="1"/>
    <col min="11766" max="11766" width="16.8515625" style="135" customWidth="1"/>
    <col min="11767" max="12015" width="10.8515625" style="135" customWidth="1"/>
    <col min="12016" max="12016" width="54.421875" style="135" customWidth="1"/>
    <col min="12017" max="12017" width="20.140625" style="135" customWidth="1"/>
    <col min="12018" max="12018" width="22.421875" style="135" customWidth="1"/>
    <col min="12019" max="12019" width="15.7109375" style="135" customWidth="1"/>
    <col min="12020" max="12020" width="15.421875" style="135" customWidth="1"/>
    <col min="12021" max="12021" width="15.7109375" style="135" customWidth="1"/>
    <col min="12022" max="12022" width="16.8515625" style="135" customWidth="1"/>
    <col min="12023" max="12271" width="10.8515625" style="135" customWidth="1"/>
    <col min="12272" max="12272" width="54.421875" style="135" customWidth="1"/>
    <col min="12273" max="12273" width="20.140625" style="135" customWidth="1"/>
    <col min="12274" max="12274" width="22.421875" style="135" customWidth="1"/>
    <col min="12275" max="12275" width="15.7109375" style="135" customWidth="1"/>
    <col min="12276" max="12276" width="15.421875" style="135" customWidth="1"/>
    <col min="12277" max="12277" width="15.7109375" style="135" customWidth="1"/>
    <col min="12278" max="12278" width="16.8515625" style="135" customWidth="1"/>
    <col min="12279" max="12527" width="10.8515625" style="135" customWidth="1"/>
    <col min="12528" max="12528" width="54.421875" style="135" customWidth="1"/>
    <col min="12529" max="12529" width="20.140625" style="135" customWidth="1"/>
    <col min="12530" max="12530" width="22.421875" style="135" customWidth="1"/>
    <col min="12531" max="12531" width="15.7109375" style="135" customWidth="1"/>
    <col min="12532" max="12532" width="15.421875" style="135" customWidth="1"/>
    <col min="12533" max="12533" width="15.7109375" style="135" customWidth="1"/>
    <col min="12534" max="12534" width="16.8515625" style="135" customWidth="1"/>
    <col min="12535" max="12783" width="10.8515625" style="135" customWidth="1"/>
    <col min="12784" max="12784" width="54.421875" style="135" customWidth="1"/>
    <col min="12785" max="12785" width="20.140625" style="135" customWidth="1"/>
    <col min="12786" max="12786" width="22.421875" style="135" customWidth="1"/>
    <col min="12787" max="12787" width="15.7109375" style="135" customWidth="1"/>
    <col min="12788" max="12788" width="15.421875" style="135" customWidth="1"/>
    <col min="12789" max="12789" width="15.7109375" style="135" customWidth="1"/>
    <col min="12790" max="12790" width="16.8515625" style="135" customWidth="1"/>
    <col min="12791" max="13039" width="10.8515625" style="135" customWidth="1"/>
    <col min="13040" max="13040" width="54.421875" style="135" customWidth="1"/>
    <col min="13041" max="13041" width="20.140625" style="135" customWidth="1"/>
    <col min="13042" max="13042" width="22.421875" style="135" customWidth="1"/>
    <col min="13043" max="13043" width="15.7109375" style="135" customWidth="1"/>
    <col min="13044" max="13044" width="15.421875" style="135" customWidth="1"/>
    <col min="13045" max="13045" width="15.7109375" style="135" customWidth="1"/>
    <col min="13046" max="13046" width="16.8515625" style="135" customWidth="1"/>
    <col min="13047" max="13295" width="10.8515625" style="135" customWidth="1"/>
    <col min="13296" max="13296" width="54.421875" style="135" customWidth="1"/>
    <col min="13297" max="13297" width="20.140625" style="135" customWidth="1"/>
    <col min="13298" max="13298" width="22.421875" style="135" customWidth="1"/>
    <col min="13299" max="13299" width="15.7109375" style="135" customWidth="1"/>
    <col min="13300" max="13300" width="15.421875" style="135" customWidth="1"/>
    <col min="13301" max="13301" width="15.7109375" style="135" customWidth="1"/>
    <col min="13302" max="13302" width="16.8515625" style="135" customWidth="1"/>
    <col min="13303" max="13551" width="10.8515625" style="135" customWidth="1"/>
    <col min="13552" max="13552" width="54.421875" style="135" customWidth="1"/>
    <col min="13553" max="13553" width="20.140625" style="135" customWidth="1"/>
    <col min="13554" max="13554" width="22.421875" style="135" customWidth="1"/>
    <col min="13555" max="13555" width="15.7109375" style="135" customWidth="1"/>
    <col min="13556" max="13556" width="15.421875" style="135" customWidth="1"/>
    <col min="13557" max="13557" width="15.7109375" style="135" customWidth="1"/>
    <col min="13558" max="13558" width="16.8515625" style="135" customWidth="1"/>
    <col min="13559" max="13807" width="10.8515625" style="135" customWidth="1"/>
    <col min="13808" max="13808" width="54.421875" style="135" customWidth="1"/>
    <col min="13809" max="13809" width="20.140625" style="135" customWidth="1"/>
    <col min="13810" max="13810" width="22.421875" style="135" customWidth="1"/>
    <col min="13811" max="13811" width="15.7109375" style="135" customWidth="1"/>
    <col min="13812" max="13812" width="15.421875" style="135" customWidth="1"/>
    <col min="13813" max="13813" width="15.7109375" style="135" customWidth="1"/>
    <col min="13814" max="13814" width="16.8515625" style="135" customWidth="1"/>
    <col min="13815" max="14063" width="10.8515625" style="135" customWidth="1"/>
    <col min="14064" max="14064" width="54.421875" style="135" customWidth="1"/>
    <col min="14065" max="14065" width="20.140625" style="135" customWidth="1"/>
    <col min="14066" max="14066" width="22.421875" style="135" customWidth="1"/>
    <col min="14067" max="14067" width="15.7109375" style="135" customWidth="1"/>
    <col min="14068" max="14068" width="15.421875" style="135" customWidth="1"/>
    <col min="14069" max="14069" width="15.7109375" style="135" customWidth="1"/>
    <col min="14070" max="14070" width="16.8515625" style="135" customWidth="1"/>
    <col min="14071" max="14319" width="10.8515625" style="135" customWidth="1"/>
    <col min="14320" max="14320" width="54.421875" style="135" customWidth="1"/>
    <col min="14321" max="14321" width="20.140625" style="135" customWidth="1"/>
    <col min="14322" max="14322" width="22.421875" style="135" customWidth="1"/>
    <col min="14323" max="14323" width="15.7109375" style="135" customWidth="1"/>
    <col min="14324" max="14324" width="15.421875" style="135" customWidth="1"/>
    <col min="14325" max="14325" width="15.7109375" style="135" customWidth="1"/>
    <col min="14326" max="14326" width="16.8515625" style="135" customWidth="1"/>
    <col min="14327" max="14575" width="10.8515625" style="135" customWidth="1"/>
    <col min="14576" max="14576" width="54.421875" style="135" customWidth="1"/>
    <col min="14577" max="14577" width="20.140625" style="135" customWidth="1"/>
    <col min="14578" max="14578" width="22.421875" style="135" customWidth="1"/>
    <col min="14579" max="14579" width="15.7109375" style="135" customWidth="1"/>
    <col min="14580" max="14580" width="15.421875" style="135" customWidth="1"/>
    <col min="14581" max="14581" width="15.7109375" style="135" customWidth="1"/>
    <col min="14582" max="14582" width="16.8515625" style="135" customWidth="1"/>
    <col min="14583" max="14831" width="10.8515625" style="135" customWidth="1"/>
    <col min="14832" max="14832" width="54.421875" style="135" customWidth="1"/>
    <col min="14833" max="14833" width="20.140625" style="135" customWidth="1"/>
    <col min="14834" max="14834" width="22.421875" style="135" customWidth="1"/>
    <col min="14835" max="14835" width="15.7109375" style="135" customWidth="1"/>
    <col min="14836" max="14836" width="15.421875" style="135" customWidth="1"/>
    <col min="14837" max="14837" width="15.7109375" style="135" customWidth="1"/>
    <col min="14838" max="14838" width="16.8515625" style="135" customWidth="1"/>
    <col min="14839" max="15087" width="10.8515625" style="135" customWidth="1"/>
    <col min="15088" max="15088" width="54.421875" style="135" customWidth="1"/>
    <col min="15089" max="15089" width="20.140625" style="135" customWidth="1"/>
    <col min="15090" max="15090" width="22.421875" style="135" customWidth="1"/>
    <col min="15091" max="15091" width="15.7109375" style="135" customWidth="1"/>
    <col min="15092" max="15092" width="15.421875" style="135" customWidth="1"/>
    <col min="15093" max="15093" width="15.7109375" style="135" customWidth="1"/>
    <col min="15094" max="15094" width="16.8515625" style="135" customWidth="1"/>
    <col min="15095" max="15343" width="10.8515625" style="135" customWidth="1"/>
    <col min="15344" max="15344" width="54.421875" style="135" customWidth="1"/>
    <col min="15345" max="15345" width="20.140625" style="135" customWidth="1"/>
    <col min="15346" max="15346" width="22.421875" style="135" customWidth="1"/>
    <col min="15347" max="15347" width="15.7109375" style="135" customWidth="1"/>
    <col min="15348" max="15348" width="15.421875" style="135" customWidth="1"/>
    <col min="15349" max="15349" width="15.7109375" style="135" customWidth="1"/>
    <col min="15350" max="15350" width="16.8515625" style="135" customWidth="1"/>
    <col min="15351" max="15599" width="10.8515625" style="135" customWidth="1"/>
    <col min="15600" max="15600" width="54.421875" style="135" customWidth="1"/>
    <col min="15601" max="15601" width="20.140625" style="135" customWidth="1"/>
    <col min="15602" max="15602" width="22.421875" style="135" customWidth="1"/>
    <col min="15603" max="15603" width="15.7109375" style="135" customWidth="1"/>
    <col min="15604" max="15604" width="15.421875" style="135" customWidth="1"/>
    <col min="15605" max="15605" width="15.7109375" style="135" customWidth="1"/>
    <col min="15606" max="15606" width="16.8515625" style="135" customWidth="1"/>
    <col min="15607" max="15855" width="10.8515625" style="135" customWidth="1"/>
    <col min="15856" max="15856" width="54.421875" style="135" customWidth="1"/>
    <col min="15857" max="15857" width="20.140625" style="135" customWidth="1"/>
    <col min="15858" max="15858" width="22.421875" style="135" customWidth="1"/>
    <col min="15859" max="15859" width="15.7109375" style="135" customWidth="1"/>
    <col min="15860" max="15860" width="15.421875" style="135" customWidth="1"/>
    <col min="15861" max="15861" width="15.7109375" style="135" customWidth="1"/>
    <col min="15862" max="15862" width="16.8515625" style="135" customWidth="1"/>
    <col min="15863" max="16111" width="10.8515625" style="135" customWidth="1"/>
    <col min="16112" max="16112" width="54.421875" style="135" customWidth="1"/>
    <col min="16113" max="16113" width="20.140625" style="135" customWidth="1"/>
    <col min="16114" max="16114" width="22.421875" style="135" customWidth="1"/>
    <col min="16115" max="16115" width="15.7109375" style="135" customWidth="1"/>
    <col min="16116" max="16116" width="15.421875" style="135" customWidth="1"/>
    <col min="16117" max="16117" width="15.7109375" style="135" customWidth="1"/>
    <col min="16118" max="16118" width="16.8515625" style="135" customWidth="1"/>
    <col min="16119" max="16384" width="10.8515625" style="135" customWidth="1"/>
  </cols>
  <sheetData>
    <row r="1" spans="1:7" ht="12.75" customHeight="1">
      <c r="A1" s="249" t="s">
        <v>394</v>
      </c>
      <c r="B1" s="249"/>
      <c r="C1" s="249"/>
      <c r="D1" s="249"/>
      <c r="E1" s="249"/>
      <c r="F1" s="249"/>
      <c r="G1" s="249"/>
    </row>
    <row r="2" spans="1:7" ht="12.75" customHeight="1">
      <c r="A2" s="97" t="s">
        <v>318</v>
      </c>
      <c r="B2" s="97"/>
      <c r="C2" s="97"/>
      <c r="D2" s="97"/>
      <c r="E2" s="97"/>
      <c r="F2" s="97"/>
      <c r="G2" s="97"/>
    </row>
    <row r="3" spans="1:7" ht="12.75" customHeight="1">
      <c r="A3" s="97" t="s">
        <v>133</v>
      </c>
      <c r="B3" s="97"/>
      <c r="C3" s="97"/>
      <c r="D3" s="97"/>
      <c r="E3" s="97"/>
      <c r="F3" s="97"/>
      <c r="G3" s="97"/>
    </row>
    <row r="4" spans="1:7" ht="17.25" customHeight="1">
      <c r="A4" s="98"/>
      <c r="B4" s="250"/>
      <c r="C4" s="130"/>
      <c r="D4" s="130"/>
      <c r="E4" s="130"/>
      <c r="F4" s="130"/>
      <c r="G4" s="130"/>
    </row>
    <row r="5" spans="1:7" ht="20.25" customHeight="1">
      <c r="A5" s="101" t="s">
        <v>395</v>
      </c>
      <c r="B5" s="251"/>
      <c r="C5" s="251"/>
      <c r="D5" s="251"/>
      <c r="E5" s="251"/>
      <c r="F5" s="251"/>
      <c r="G5" s="252"/>
    </row>
    <row r="6" spans="1:7" ht="15.75" customHeight="1">
      <c r="A6" s="104" t="s">
        <v>396</v>
      </c>
      <c r="B6" s="105"/>
      <c r="C6" s="105"/>
      <c r="D6" s="105"/>
      <c r="E6" s="105"/>
      <c r="F6" s="105"/>
      <c r="G6" s="93"/>
    </row>
    <row r="7" spans="1:7" ht="16.5" customHeight="1">
      <c r="A7" s="104" t="s">
        <v>319</v>
      </c>
      <c r="B7" s="105"/>
      <c r="C7" s="105"/>
      <c r="D7" s="105"/>
      <c r="E7" s="105"/>
      <c r="F7" s="105"/>
      <c r="G7" s="93"/>
    </row>
    <row r="8" spans="1:7" ht="16.5" customHeight="1">
      <c r="A8" s="108" t="s">
        <v>310</v>
      </c>
      <c r="B8" s="88"/>
      <c r="C8" s="88"/>
      <c r="D8" s="88"/>
      <c r="E8" s="88"/>
      <c r="F8" s="88"/>
      <c r="G8" s="89"/>
    </row>
    <row r="9" spans="1:7" ht="39" customHeight="1">
      <c r="A9" s="111" t="s">
        <v>54</v>
      </c>
      <c r="B9" s="111"/>
      <c r="C9" s="111"/>
      <c r="D9" s="111"/>
      <c r="E9" s="111"/>
      <c r="F9" s="111"/>
      <c r="G9" s="111"/>
    </row>
    <row r="10" spans="1:7" ht="15.75" customHeight="1">
      <c r="A10" s="112" t="s">
        <v>124</v>
      </c>
      <c r="B10" s="113" t="s">
        <v>125</v>
      </c>
      <c r="C10" s="113"/>
      <c r="D10" s="113"/>
      <c r="E10" s="113"/>
      <c r="F10" s="113"/>
      <c r="G10" s="112" t="s">
        <v>126</v>
      </c>
    </row>
    <row r="11" spans="1:7" ht="28">
      <c r="A11" s="112"/>
      <c r="B11" s="254" t="s">
        <v>127</v>
      </c>
      <c r="C11" s="254" t="s">
        <v>136</v>
      </c>
      <c r="D11" s="114" t="s">
        <v>122</v>
      </c>
      <c r="E11" s="114" t="s">
        <v>123</v>
      </c>
      <c r="F11" s="114" t="s">
        <v>13</v>
      </c>
      <c r="G11" s="112"/>
    </row>
    <row r="12" spans="1:7" ht="14.25" customHeight="1">
      <c r="A12" s="269" t="s">
        <v>0</v>
      </c>
      <c r="B12" s="269">
        <v>1</v>
      </c>
      <c r="C12" s="269">
        <v>2</v>
      </c>
      <c r="D12" s="269" t="s">
        <v>128</v>
      </c>
      <c r="E12" s="269">
        <v>4</v>
      </c>
      <c r="F12" s="269">
        <v>5</v>
      </c>
      <c r="G12" s="269" t="s">
        <v>129</v>
      </c>
    </row>
    <row r="13" spans="1:8" ht="12.75">
      <c r="A13" s="270"/>
      <c r="B13" s="271"/>
      <c r="C13" s="272"/>
      <c r="D13" s="271"/>
      <c r="E13" s="272"/>
      <c r="F13" s="271"/>
      <c r="G13" s="272"/>
      <c r="H13" s="273"/>
    </row>
    <row r="14" spans="1:8" ht="12.75">
      <c r="A14" s="52" t="s">
        <v>397</v>
      </c>
      <c r="B14" s="53">
        <v>6882743964.249999</v>
      </c>
      <c r="C14" s="29">
        <v>228919702.49000064</v>
      </c>
      <c r="D14" s="53">
        <v>7111663666.740003</v>
      </c>
      <c r="E14" s="29">
        <v>7111663649.990003</v>
      </c>
      <c r="F14" s="53">
        <v>7107624556.890002</v>
      </c>
      <c r="G14" s="29">
        <v>16.75</v>
      </c>
      <c r="H14" s="273"/>
    </row>
    <row r="15" spans="1:8" ht="15.75" customHeight="1">
      <c r="A15" s="274" t="s">
        <v>398</v>
      </c>
      <c r="B15" s="42">
        <v>2025410804.3399997</v>
      </c>
      <c r="C15" s="48">
        <v>647086657.61</v>
      </c>
      <c r="D15" s="42">
        <v>2672497461.95</v>
      </c>
      <c r="E15" s="48">
        <v>2672497461.95</v>
      </c>
      <c r="F15" s="42">
        <v>2672497461.95</v>
      </c>
      <c r="G15" s="48">
        <v>0</v>
      </c>
      <c r="H15" s="273"/>
    </row>
    <row r="16" spans="1:8" ht="15.75" customHeight="1">
      <c r="A16" s="274" t="s">
        <v>399</v>
      </c>
      <c r="B16" s="42">
        <v>2060000</v>
      </c>
      <c r="C16" s="48">
        <v>12364.989999999758</v>
      </c>
      <c r="D16" s="42">
        <v>2072364.99</v>
      </c>
      <c r="E16" s="48">
        <v>2072364.99</v>
      </c>
      <c r="F16" s="42">
        <v>2072364.99</v>
      </c>
      <c r="G16" s="48">
        <v>0</v>
      </c>
      <c r="H16" s="273"/>
    </row>
    <row r="17" spans="1:8" ht="15.75" customHeight="1">
      <c r="A17" s="274" t="s">
        <v>400</v>
      </c>
      <c r="B17" s="42">
        <v>1723575612.569999</v>
      </c>
      <c r="C17" s="48">
        <v>762664661.7600006</v>
      </c>
      <c r="D17" s="42">
        <v>2486240274.330002</v>
      </c>
      <c r="E17" s="48">
        <v>2486240257.580002</v>
      </c>
      <c r="F17" s="42">
        <v>2486240257.580002</v>
      </c>
      <c r="G17" s="48">
        <v>16.75</v>
      </c>
      <c r="H17" s="273"/>
    </row>
    <row r="18" spans="1:8" ht="15.75" customHeight="1">
      <c r="A18" s="274" t="s">
        <v>401</v>
      </c>
      <c r="B18" s="42">
        <v>665090742.1200004</v>
      </c>
      <c r="C18" s="48">
        <v>6868198.069999955</v>
      </c>
      <c r="D18" s="42">
        <v>671958940.1900002</v>
      </c>
      <c r="E18" s="48">
        <v>671958940.1900002</v>
      </c>
      <c r="F18" s="42">
        <v>671958940.1900002</v>
      </c>
      <c r="G18" s="48">
        <v>0</v>
      </c>
      <c r="H18" s="273"/>
    </row>
    <row r="19" spans="1:8" ht="15.75" customHeight="1">
      <c r="A19" s="274" t="s">
        <v>402</v>
      </c>
      <c r="B19" s="42">
        <v>485248291.51000005</v>
      </c>
      <c r="C19" s="48">
        <v>695217249.9800004</v>
      </c>
      <c r="D19" s="42">
        <v>1180465541.4900002</v>
      </c>
      <c r="E19" s="48">
        <v>1180465541.4900002</v>
      </c>
      <c r="F19" s="42">
        <v>1176426448.39</v>
      </c>
      <c r="G19" s="48">
        <v>0</v>
      </c>
      <c r="H19" s="273"/>
    </row>
    <row r="20" spans="1:8" ht="15.75" customHeight="1">
      <c r="A20" s="274" t="s">
        <v>403</v>
      </c>
      <c r="B20" s="42">
        <v>1912562612.08</v>
      </c>
      <c r="C20" s="48">
        <v>-1912562612.0800002</v>
      </c>
      <c r="D20" s="42">
        <v>0</v>
      </c>
      <c r="E20" s="48">
        <v>0</v>
      </c>
      <c r="F20" s="42">
        <v>0</v>
      </c>
      <c r="G20" s="48">
        <v>0</v>
      </c>
      <c r="H20" s="273"/>
    </row>
    <row r="21" spans="1:8" ht="15.75" customHeight="1">
      <c r="A21" s="274" t="s">
        <v>404</v>
      </c>
      <c r="B21" s="42">
        <v>68795901.62999998</v>
      </c>
      <c r="C21" s="48">
        <v>29633182.159999996</v>
      </c>
      <c r="D21" s="42">
        <v>98429083.78999998</v>
      </c>
      <c r="E21" s="48">
        <v>98429083.78999998</v>
      </c>
      <c r="F21" s="42">
        <v>98429083.78999998</v>
      </c>
      <c r="G21" s="48">
        <v>0</v>
      </c>
      <c r="H21" s="273"/>
    </row>
    <row r="22" spans="1:8" ht="15.75" customHeight="1">
      <c r="A22" s="275"/>
      <c r="B22" s="42"/>
      <c r="C22" s="48"/>
      <c r="D22" s="42"/>
      <c r="E22" s="48"/>
      <c r="F22" s="42"/>
      <c r="G22" s="48"/>
      <c r="H22" s="273"/>
    </row>
    <row r="23" spans="1:8" ht="12.75">
      <c r="A23" s="52" t="s">
        <v>405</v>
      </c>
      <c r="B23" s="53">
        <v>434644970.70000005</v>
      </c>
      <c r="C23" s="29">
        <v>214066939.5399999</v>
      </c>
      <c r="D23" s="53">
        <v>648711910.2399999</v>
      </c>
      <c r="E23" s="29">
        <v>648446825.5500001</v>
      </c>
      <c r="F23" s="53">
        <v>597701037.8599999</v>
      </c>
      <c r="G23" s="29">
        <v>265084.68999999756</v>
      </c>
      <c r="H23" s="273"/>
    </row>
    <row r="24" spans="1:8" ht="12.75">
      <c r="A24" s="274" t="s">
        <v>406</v>
      </c>
      <c r="B24" s="42">
        <v>248935760.54000002</v>
      </c>
      <c r="C24" s="48">
        <v>11524222.089999983</v>
      </c>
      <c r="D24" s="42">
        <v>260459982.62999994</v>
      </c>
      <c r="E24" s="48">
        <v>260209982.62999994</v>
      </c>
      <c r="F24" s="42">
        <v>215134491.17999992</v>
      </c>
      <c r="G24" s="48">
        <v>250000</v>
      </c>
      <c r="H24" s="273"/>
    </row>
    <row r="25" spans="1:8" ht="15.75" customHeight="1">
      <c r="A25" s="274" t="s">
        <v>407</v>
      </c>
      <c r="B25" s="42">
        <v>125776457.79</v>
      </c>
      <c r="C25" s="48">
        <v>-78949217.28</v>
      </c>
      <c r="D25" s="42">
        <v>46827240.510000005</v>
      </c>
      <c r="E25" s="48">
        <v>46827106.27000001</v>
      </c>
      <c r="F25" s="42">
        <v>46151756.11000001</v>
      </c>
      <c r="G25" s="48">
        <v>134.2399999999907</v>
      </c>
      <c r="H25" s="273"/>
    </row>
    <row r="26" spans="1:8" ht="15.75" customHeight="1">
      <c r="A26" s="274" t="s">
        <v>408</v>
      </c>
      <c r="B26" s="42">
        <v>0</v>
      </c>
      <c r="C26" s="48">
        <v>2245290.91</v>
      </c>
      <c r="D26" s="42">
        <v>2245290.91</v>
      </c>
      <c r="E26" s="48">
        <v>2245290.91</v>
      </c>
      <c r="F26" s="42">
        <v>2245290.91</v>
      </c>
      <c r="G26" s="48">
        <v>0</v>
      </c>
      <c r="H26" s="273"/>
    </row>
    <row r="27" spans="1:8" ht="15.75" customHeight="1">
      <c r="A27" s="274" t="s">
        <v>409</v>
      </c>
      <c r="B27" s="42">
        <v>1343540.69</v>
      </c>
      <c r="C27" s="48">
        <v>15449003.77</v>
      </c>
      <c r="D27" s="42">
        <v>16792544.46</v>
      </c>
      <c r="E27" s="48">
        <v>16791623.1</v>
      </c>
      <c r="F27" s="42">
        <v>13976154.619999997</v>
      </c>
      <c r="G27" s="48">
        <v>921.3600000000151</v>
      </c>
      <c r="H27" s="273"/>
    </row>
    <row r="28" spans="1:8" ht="15.75" customHeight="1">
      <c r="A28" s="274" t="s">
        <v>410</v>
      </c>
      <c r="B28" s="42">
        <v>973283.93</v>
      </c>
      <c r="C28" s="48">
        <v>15419678.98</v>
      </c>
      <c r="D28" s="42">
        <v>16392962.91</v>
      </c>
      <c r="E28" s="48">
        <v>16392959.65</v>
      </c>
      <c r="F28" s="42">
        <v>16392959.65</v>
      </c>
      <c r="G28" s="48">
        <v>3.2600000000093132</v>
      </c>
      <c r="H28" s="273"/>
    </row>
    <row r="29" spans="1:8" ht="15.75" customHeight="1">
      <c r="A29" s="274" t="s">
        <v>411</v>
      </c>
      <c r="B29" s="42">
        <v>45242203.36000001</v>
      </c>
      <c r="C29" s="48">
        <v>168386464.06999993</v>
      </c>
      <c r="D29" s="42">
        <v>213628667.42999998</v>
      </c>
      <c r="E29" s="48">
        <v>213628667.42999998</v>
      </c>
      <c r="F29" s="42">
        <v>213392027.42999998</v>
      </c>
      <c r="G29" s="48">
        <v>0</v>
      </c>
      <c r="H29" s="273"/>
    </row>
    <row r="30" spans="1:8" ht="15.75" customHeight="1">
      <c r="A30" s="274" t="s">
        <v>412</v>
      </c>
      <c r="B30" s="42">
        <v>1851988.1300000001</v>
      </c>
      <c r="C30" s="48">
        <v>64134594.39000001</v>
      </c>
      <c r="D30" s="42">
        <v>65986582.52000001</v>
      </c>
      <c r="E30" s="48">
        <v>65972708.59000002</v>
      </c>
      <c r="F30" s="42">
        <v>64065668.59000002</v>
      </c>
      <c r="G30" s="48">
        <v>13873.929999997563</v>
      </c>
      <c r="H30" s="273"/>
    </row>
    <row r="31" spans="1:8" ht="15.75" customHeight="1">
      <c r="A31" s="274" t="s">
        <v>413</v>
      </c>
      <c r="B31" s="42">
        <v>0</v>
      </c>
      <c r="C31" s="48">
        <v>3506103.76</v>
      </c>
      <c r="D31" s="42">
        <v>3506103.76</v>
      </c>
      <c r="E31" s="48">
        <v>3506094.14</v>
      </c>
      <c r="F31" s="42">
        <v>3506094.14</v>
      </c>
      <c r="G31" s="48">
        <v>9.619999999980791</v>
      </c>
      <c r="H31" s="273"/>
    </row>
    <row r="32" spans="1:8" ht="15.75" customHeight="1">
      <c r="A32" s="274" t="s">
        <v>414</v>
      </c>
      <c r="B32" s="42">
        <v>10521736.259999998</v>
      </c>
      <c r="C32" s="48">
        <v>12350798.850000001</v>
      </c>
      <c r="D32" s="42">
        <v>22872535.110000007</v>
      </c>
      <c r="E32" s="48">
        <v>22872392.830000013</v>
      </c>
      <c r="F32" s="42">
        <v>22836595.23000001</v>
      </c>
      <c r="G32" s="48">
        <v>142.2799999999961</v>
      </c>
      <c r="H32" s="273"/>
    </row>
    <row r="33" spans="1:8" ht="15.75" customHeight="1">
      <c r="A33" s="275"/>
      <c r="B33" s="42"/>
      <c r="C33" s="48"/>
      <c r="D33" s="42"/>
      <c r="E33" s="48"/>
      <c r="F33" s="42"/>
      <c r="G33" s="48"/>
      <c r="H33" s="273"/>
    </row>
    <row r="34" spans="1:8" ht="12.75">
      <c r="A34" s="52" t="s">
        <v>415</v>
      </c>
      <c r="B34" s="53">
        <v>382963545.18000007</v>
      </c>
      <c r="C34" s="29">
        <v>1098490936.8199997</v>
      </c>
      <c r="D34" s="53">
        <v>1481454481.9999998</v>
      </c>
      <c r="E34" s="29">
        <v>1441082127.3799996</v>
      </c>
      <c r="F34" s="53">
        <v>1296991909.6899996</v>
      </c>
      <c r="G34" s="29">
        <v>40372354.620000005</v>
      </c>
      <c r="H34" s="273"/>
    </row>
    <row r="35" spans="1:8" ht="15.75" customHeight="1">
      <c r="A35" s="274" t="s">
        <v>416</v>
      </c>
      <c r="B35" s="42">
        <v>100365189.13000004</v>
      </c>
      <c r="C35" s="48">
        <v>-3170597.9700000016</v>
      </c>
      <c r="D35" s="42">
        <v>97194591.16</v>
      </c>
      <c r="E35" s="48">
        <v>97171097.16</v>
      </c>
      <c r="F35" s="42">
        <v>86801937.25000001</v>
      </c>
      <c r="G35" s="48">
        <v>23494</v>
      </c>
      <c r="H35" s="273"/>
    </row>
    <row r="36" spans="1:8" ht="15.75" customHeight="1">
      <c r="A36" s="274" t="s">
        <v>417</v>
      </c>
      <c r="B36" s="42">
        <v>25004101.480000004</v>
      </c>
      <c r="C36" s="48">
        <v>81776266.56999998</v>
      </c>
      <c r="D36" s="42">
        <v>106780368.05</v>
      </c>
      <c r="E36" s="48">
        <v>106780368.02</v>
      </c>
      <c r="F36" s="42">
        <v>103443179.62</v>
      </c>
      <c r="G36" s="48">
        <v>0.029999999329447746</v>
      </c>
      <c r="H36" s="273"/>
    </row>
    <row r="37" spans="1:8" ht="15.75" customHeight="1">
      <c r="A37" s="274" t="s">
        <v>418</v>
      </c>
      <c r="B37" s="42">
        <v>84766678.86999997</v>
      </c>
      <c r="C37" s="48">
        <v>-5334680.179999976</v>
      </c>
      <c r="D37" s="42">
        <v>79431998.69000001</v>
      </c>
      <c r="E37" s="48">
        <v>76741348.64000002</v>
      </c>
      <c r="F37" s="42">
        <v>47771478.57</v>
      </c>
      <c r="G37" s="48">
        <v>2690650.05</v>
      </c>
      <c r="H37" s="273"/>
    </row>
    <row r="38" spans="1:8" ht="15.75" customHeight="1">
      <c r="A38" s="274" t="s">
        <v>419</v>
      </c>
      <c r="B38" s="42">
        <v>3223412.99</v>
      </c>
      <c r="C38" s="48">
        <v>212477613.40999994</v>
      </c>
      <c r="D38" s="42">
        <v>215701026.39999998</v>
      </c>
      <c r="E38" s="48">
        <v>204983926.84999996</v>
      </c>
      <c r="F38" s="42">
        <v>195710187.85999995</v>
      </c>
      <c r="G38" s="48">
        <v>10717099.549999997</v>
      </c>
      <c r="H38" s="273"/>
    </row>
    <row r="39" spans="1:8" ht="15.75" customHeight="1">
      <c r="A39" s="274" t="s">
        <v>420</v>
      </c>
      <c r="B39" s="42">
        <v>38957863.49000001</v>
      </c>
      <c r="C39" s="48">
        <v>398186293.7099999</v>
      </c>
      <c r="D39" s="42">
        <v>437144157.2</v>
      </c>
      <c r="E39" s="48">
        <v>411363046.21</v>
      </c>
      <c r="F39" s="42">
        <v>320488433.9199999</v>
      </c>
      <c r="G39" s="48">
        <v>25781110.990000006</v>
      </c>
      <c r="H39" s="273"/>
    </row>
    <row r="40" spans="1:8" ht="15.75" customHeight="1">
      <c r="A40" s="274" t="s">
        <v>421</v>
      </c>
      <c r="B40" s="42">
        <v>72362025.53</v>
      </c>
      <c r="C40" s="48">
        <v>-7762990.759999999</v>
      </c>
      <c r="D40" s="42">
        <v>64599034.769999996</v>
      </c>
      <c r="E40" s="48">
        <v>63439034.769999996</v>
      </c>
      <c r="F40" s="42">
        <v>63427034.769999996</v>
      </c>
      <c r="G40" s="48">
        <v>1160000</v>
      </c>
      <c r="H40" s="273"/>
    </row>
    <row r="41" spans="1:8" ht="15.75" customHeight="1">
      <c r="A41" s="274" t="s">
        <v>422</v>
      </c>
      <c r="B41" s="42">
        <v>40610388.220000006</v>
      </c>
      <c r="C41" s="48">
        <v>366160214.0699998</v>
      </c>
      <c r="D41" s="42">
        <v>406770602.28999984</v>
      </c>
      <c r="E41" s="48">
        <v>406770602.28999984</v>
      </c>
      <c r="F41" s="42">
        <v>406770602.28999984</v>
      </c>
      <c r="G41" s="48">
        <v>0</v>
      </c>
      <c r="H41" s="273"/>
    </row>
    <row r="42" spans="1:8" ht="15.75" customHeight="1">
      <c r="A42" s="274" t="s">
        <v>423</v>
      </c>
      <c r="B42" s="42">
        <v>57358.5</v>
      </c>
      <c r="C42" s="48">
        <v>11968202.590000002</v>
      </c>
      <c r="D42" s="42">
        <v>12025561.090000002</v>
      </c>
      <c r="E42" s="48">
        <v>12025561.090000002</v>
      </c>
      <c r="F42" s="42">
        <v>11420273.090000002</v>
      </c>
      <c r="G42" s="48">
        <v>0</v>
      </c>
      <c r="H42" s="273"/>
    </row>
    <row r="43" spans="1:8" ht="15.75" customHeight="1">
      <c r="A43" s="274" t="s">
        <v>424</v>
      </c>
      <c r="B43" s="42">
        <v>17616526.97</v>
      </c>
      <c r="C43" s="48">
        <v>44190615.38</v>
      </c>
      <c r="D43" s="42">
        <v>61807142.349999994</v>
      </c>
      <c r="E43" s="48">
        <v>61807142.349999994</v>
      </c>
      <c r="F43" s="42">
        <v>61158782.31999999</v>
      </c>
      <c r="G43" s="48">
        <v>0</v>
      </c>
      <c r="H43" s="273"/>
    </row>
    <row r="44" spans="1:8" ht="15.75" customHeight="1">
      <c r="A44" s="275"/>
      <c r="B44" s="42"/>
      <c r="C44" s="48"/>
      <c r="D44" s="42"/>
      <c r="E44" s="48"/>
      <c r="F44" s="42"/>
      <c r="G44" s="48"/>
      <c r="H44" s="273"/>
    </row>
    <row r="45" spans="1:8" ht="12.75">
      <c r="A45" s="52" t="s">
        <v>425</v>
      </c>
      <c r="B45" s="53">
        <v>38159012340.439995</v>
      </c>
      <c r="C45" s="29">
        <v>5772824425.2300005</v>
      </c>
      <c r="D45" s="53">
        <v>43931836765.66995</v>
      </c>
      <c r="E45" s="29">
        <v>43789747431.94995</v>
      </c>
      <c r="F45" s="53">
        <v>43623596922.67995</v>
      </c>
      <c r="G45" s="29">
        <v>142089333.7200003</v>
      </c>
      <c r="H45" s="273"/>
    </row>
    <row r="46" spans="1:8" ht="15.75" customHeight="1">
      <c r="A46" s="274" t="s">
        <v>426</v>
      </c>
      <c r="B46" s="42">
        <v>37187864358.899994</v>
      </c>
      <c r="C46" s="48">
        <v>6249573296.240001</v>
      </c>
      <c r="D46" s="42">
        <v>43437437655.139946</v>
      </c>
      <c r="E46" s="48">
        <v>43349674267.709946</v>
      </c>
      <c r="F46" s="42">
        <v>43204123178.96995</v>
      </c>
      <c r="G46" s="48">
        <v>87763387.43000029</v>
      </c>
      <c r="H46" s="273"/>
    </row>
    <row r="47" spans="1:8" ht="15.75" customHeight="1">
      <c r="A47" s="274" t="s">
        <v>427</v>
      </c>
      <c r="B47" s="42">
        <v>441712561.3</v>
      </c>
      <c r="C47" s="48">
        <v>-377538988.81999993</v>
      </c>
      <c r="D47" s="42">
        <v>64173572.480000004</v>
      </c>
      <c r="E47" s="48">
        <v>64173572.480000004</v>
      </c>
      <c r="F47" s="42">
        <v>63998873.480000004</v>
      </c>
      <c r="G47" s="48">
        <v>0</v>
      </c>
      <c r="H47" s="273"/>
    </row>
    <row r="48" spans="1:8" ht="15.75" customHeight="1">
      <c r="A48" s="274" t="s">
        <v>428</v>
      </c>
      <c r="B48" s="42">
        <v>350935420.24000007</v>
      </c>
      <c r="C48" s="48">
        <v>-171711313.63</v>
      </c>
      <c r="D48" s="42">
        <v>179224106.61</v>
      </c>
      <c r="E48" s="48">
        <v>136310894.78999996</v>
      </c>
      <c r="F48" s="42">
        <v>128362850.92</v>
      </c>
      <c r="G48" s="48">
        <v>42913211.82</v>
      </c>
      <c r="H48" s="273"/>
    </row>
    <row r="49" spans="1:8" ht="15.75" customHeight="1">
      <c r="A49" s="274" t="s">
        <v>429</v>
      </c>
      <c r="B49" s="42">
        <v>178500000</v>
      </c>
      <c r="C49" s="48">
        <v>72201431.44</v>
      </c>
      <c r="D49" s="42">
        <v>250701431.44</v>
      </c>
      <c r="E49" s="48">
        <v>239288696.97</v>
      </c>
      <c r="F49" s="42">
        <v>226812019.31</v>
      </c>
      <c r="G49" s="48">
        <v>11412734.47</v>
      </c>
      <c r="H49" s="273"/>
    </row>
    <row r="50" spans="1:8" ht="15.75" customHeight="1">
      <c r="A50" s="274" t="s">
        <v>430</v>
      </c>
      <c r="B50" s="42">
        <v>0</v>
      </c>
      <c r="C50" s="48">
        <v>300000</v>
      </c>
      <c r="D50" s="42">
        <v>300000</v>
      </c>
      <c r="E50" s="48">
        <v>300000</v>
      </c>
      <c r="F50" s="42">
        <v>300000</v>
      </c>
      <c r="G50" s="48">
        <v>0</v>
      </c>
      <c r="H50" s="273"/>
    </row>
    <row r="51" spans="1:8" ht="15.75" customHeight="1">
      <c r="A51" s="275"/>
      <c r="B51" s="42"/>
      <c r="C51" s="48"/>
      <c r="D51" s="42"/>
      <c r="E51" s="48"/>
      <c r="F51" s="42"/>
      <c r="G51" s="48"/>
      <c r="H51" s="273"/>
    </row>
    <row r="52" spans="1:8" ht="15.75" customHeight="1">
      <c r="A52" s="52" t="s">
        <v>431</v>
      </c>
      <c r="B52" s="53">
        <v>28055430.58</v>
      </c>
      <c r="C52" s="29">
        <v>64377284.080000006</v>
      </c>
      <c r="D52" s="53">
        <v>92432714.66000001</v>
      </c>
      <c r="E52" s="29">
        <v>90141795.48000002</v>
      </c>
      <c r="F52" s="53">
        <v>56949336.06999999</v>
      </c>
      <c r="G52" s="29">
        <v>2290919.1799999997</v>
      </c>
      <c r="H52" s="273"/>
    </row>
    <row r="53" spans="1:8" ht="15.75" customHeight="1">
      <c r="A53" s="274" t="s">
        <v>432</v>
      </c>
      <c r="B53" s="42">
        <v>28055430.58</v>
      </c>
      <c r="C53" s="48">
        <v>1461580.2900000066</v>
      </c>
      <c r="D53" s="42">
        <v>29517010.870000005</v>
      </c>
      <c r="E53" s="48">
        <v>29392761.870000005</v>
      </c>
      <c r="F53" s="42">
        <v>11934650.42</v>
      </c>
      <c r="G53" s="48">
        <v>124249.00000000023</v>
      </c>
      <c r="H53" s="273"/>
    </row>
    <row r="54" spans="1:8" ht="15.75" customHeight="1">
      <c r="A54" s="276" t="s">
        <v>433</v>
      </c>
      <c r="B54" s="61">
        <v>0</v>
      </c>
      <c r="C54" s="62">
        <v>2830593.8499999996</v>
      </c>
      <c r="D54" s="61">
        <v>2830593.8499999996</v>
      </c>
      <c r="E54" s="62">
        <v>2783635.39</v>
      </c>
      <c r="F54" s="61">
        <v>1387073.11</v>
      </c>
      <c r="G54" s="62">
        <v>46958.45999999998</v>
      </c>
      <c r="H54" s="273"/>
    </row>
    <row r="55" spans="1:8" ht="15.75" customHeight="1">
      <c r="A55" s="274" t="s">
        <v>434</v>
      </c>
      <c r="B55" s="42">
        <v>0</v>
      </c>
      <c r="C55" s="48">
        <v>685906.24</v>
      </c>
      <c r="D55" s="42">
        <v>685906.24</v>
      </c>
      <c r="E55" s="48">
        <v>685456.87</v>
      </c>
      <c r="F55" s="42">
        <v>685456.87</v>
      </c>
      <c r="G55" s="48">
        <v>449.3699999999899</v>
      </c>
      <c r="H55" s="273"/>
    </row>
    <row r="56" spans="1:8" ht="15.75" customHeight="1">
      <c r="A56" s="274" t="s">
        <v>435</v>
      </c>
      <c r="B56" s="42">
        <v>0</v>
      </c>
      <c r="C56" s="48">
        <v>36652651.82</v>
      </c>
      <c r="D56" s="42">
        <v>36652651.82</v>
      </c>
      <c r="E56" s="48">
        <v>34614647.78</v>
      </c>
      <c r="F56" s="42">
        <v>34589684.58</v>
      </c>
      <c r="G56" s="48">
        <v>2038004.039999999</v>
      </c>
      <c r="H56" s="273"/>
    </row>
    <row r="57" spans="1:8" ht="15.75" customHeight="1">
      <c r="A57" s="274" t="s">
        <v>436</v>
      </c>
      <c r="B57" s="42">
        <v>0</v>
      </c>
      <c r="C57" s="48">
        <v>18327404.48</v>
      </c>
      <c r="D57" s="42">
        <v>18327404.48</v>
      </c>
      <c r="E57" s="48">
        <v>18246147.34</v>
      </c>
      <c r="F57" s="42">
        <v>3933324.86</v>
      </c>
      <c r="G57" s="48">
        <v>81257.14000000074</v>
      </c>
      <c r="H57" s="273"/>
    </row>
    <row r="58" spans="1:8" ht="15.75" customHeight="1">
      <c r="A58" s="274" t="s">
        <v>437</v>
      </c>
      <c r="B58" s="42">
        <v>0</v>
      </c>
      <c r="C58" s="48">
        <v>4419147.4</v>
      </c>
      <c r="D58" s="42">
        <v>4419147.4</v>
      </c>
      <c r="E58" s="48">
        <v>4419146.23</v>
      </c>
      <c r="F58" s="42">
        <v>4419146.23</v>
      </c>
      <c r="G58" s="48">
        <v>1.1699999999982538</v>
      </c>
      <c r="H58" s="273"/>
    </row>
    <row r="59" spans="1:8" ht="15.75" customHeight="1">
      <c r="A59" s="275"/>
      <c r="B59" s="42"/>
      <c r="C59" s="48"/>
      <c r="D59" s="42"/>
      <c r="E59" s="48"/>
      <c r="F59" s="42"/>
      <c r="G59" s="48"/>
      <c r="H59" s="273"/>
    </row>
    <row r="60" spans="1:8" ht="15.75" customHeight="1">
      <c r="A60" s="52" t="s">
        <v>438</v>
      </c>
      <c r="B60" s="53">
        <v>1165861502.54</v>
      </c>
      <c r="C60" s="29">
        <v>322047547.7000004</v>
      </c>
      <c r="D60" s="53">
        <v>1487909050.2399971</v>
      </c>
      <c r="E60" s="29">
        <v>1487118840.1599972</v>
      </c>
      <c r="F60" s="53">
        <v>1027060011.5800009</v>
      </c>
      <c r="G60" s="29">
        <v>790210.08</v>
      </c>
      <c r="H60" s="273"/>
    </row>
    <row r="61" spans="1:8" ht="15.75" customHeight="1">
      <c r="A61" s="274" t="s">
        <v>439</v>
      </c>
      <c r="B61" s="42">
        <v>955113985.04</v>
      </c>
      <c r="C61" s="48">
        <v>497207042.3200004</v>
      </c>
      <c r="D61" s="42">
        <v>1452321027.3599973</v>
      </c>
      <c r="E61" s="48">
        <v>1451556027.3599973</v>
      </c>
      <c r="F61" s="42">
        <v>1001731741.8200009</v>
      </c>
      <c r="G61" s="48">
        <v>765000</v>
      </c>
      <c r="H61" s="273"/>
    </row>
    <row r="62" spans="1:8" ht="15.75" customHeight="1">
      <c r="A62" s="274" t="s">
        <v>440</v>
      </c>
      <c r="B62" s="42">
        <v>0</v>
      </c>
      <c r="C62" s="48">
        <v>20932352.78</v>
      </c>
      <c r="D62" s="42">
        <v>20932352.78</v>
      </c>
      <c r="E62" s="48">
        <v>20907142.700000003</v>
      </c>
      <c r="F62" s="42">
        <v>20907142.700000003</v>
      </c>
      <c r="G62" s="48">
        <v>25210.079999999958</v>
      </c>
      <c r="H62" s="273"/>
    </row>
    <row r="63" spans="1:8" ht="12.75">
      <c r="A63" s="274" t="s">
        <v>441</v>
      </c>
      <c r="B63" s="42">
        <v>210747517.5</v>
      </c>
      <c r="C63" s="48">
        <v>-196091847.4</v>
      </c>
      <c r="D63" s="42">
        <v>14655670.1</v>
      </c>
      <c r="E63" s="48">
        <v>14655670.1</v>
      </c>
      <c r="F63" s="42">
        <v>4421127.06</v>
      </c>
      <c r="G63" s="48">
        <v>0</v>
      </c>
      <c r="H63" s="273"/>
    </row>
    <row r="64" spans="1:8" ht="15.75" customHeight="1">
      <c r="A64" s="275"/>
      <c r="B64" s="42"/>
      <c r="C64" s="48"/>
      <c r="D64" s="42"/>
      <c r="E64" s="48"/>
      <c r="F64" s="42"/>
      <c r="G64" s="48"/>
      <c r="H64" s="273"/>
    </row>
    <row r="65" spans="1:8" ht="15.75" customHeight="1">
      <c r="A65" s="52" t="s">
        <v>442</v>
      </c>
      <c r="B65" s="53">
        <v>25342094.25</v>
      </c>
      <c r="C65" s="29">
        <v>37486000</v>
      </c>
      <c r="D65" s="53">
        <v>62828094.25</v>
      </c>
      <c r="E65" s="29">
        <v>45300000</v>
      </c>
      <c r="F65" s="53">
        <v>45300000</v>
      </c>
      <c r="G65" s="29">
        <v>17528094.25</v>
      </c>
      <c r="H65" s="273"/>
    </row>
    <row r="66" spans="1:8" ht="15.75" customHeight="1">
      <c r="A66" s="274" t="s">
        <v>443</v>
      </c>
      <c r="B66" s="42">
        <v>0</v>
      </c>
      <c r="C66" s="48">
        <v>37486000</v>
      </c>
      <c r="D66" s="42">
        <v>37486000</v>
      </c>
      <c r="E66" s="48">
        <v>20000000</v>
      </c>
      <c r="F66" s="42">
        <v>20000000</v>
      </c>
      <c r="G66" s="48">
        <v>17486000</v>
      </c>
      <c r="H66" s="273"/>
    </row>
    <row r="67" spans="1:8" ht="15.75" customHeight="1">
      <c r="A67" s="274" t="s">
        <v>444</v>
      </c>
      <c r="B67" s="42">
        <v>25342094.25</v>
      </c>
      <c r="C67" s="48">
        <v>0</v>
      </c>
      <c r="D67" s="42">
        <v>25342094.25</v>
      </c>
      <c r="E67" s="48">
        <v>25300000</v>
      </c>
      <c r="F67" s="42">
        <v>25300000</v>
      </c>
      <c r="G67" s="48">
        <v>42094.25</v>
      </c>
      <c r="H67" s="273"/>
    </row>
    <row r="68" spans="1:8" ht="12.75">
      <c r="A68" s="275"/>
      <c r="B68" s="42"/>
      <c r="C68" s="48"/>
      <c r="D68" s="42"/>
      <c r="E68" s="48"/>
      <c r="F68" s="42"/>
      <c r="G68" s="48"/>
      <c r="H68" s="273"/>
    </row>
    <row r="69" spans="1:8" ht="15.75" customHeight="1">
      <c r="A69" s="52" t="s">
        <v>445</v>
      </c>
      <c r="B69" s="53">
        <v>13881261181.45</v>
      </c>
      <c r="C69" s="29">
        <v>456120385.0399978</v>
      </c>
      <c r="D69" s="53">
        <v>14337381566.489998</v>
      </c>
      <c r="E69" s="29">
        <v>14337381566.489998</v>
      </c>
      <c r="F69" s="53">
        <v>14337381566.489998</v>
      </c>
      <c r="G69" s="29">
        <v>0</v>
      </c>
      <c r="H69" s="273"/>
    </row>
    <row r="70" spans="1:8" ht="15.75" customHeight="1">
      <c r="A70" s="274" t="s">
        <v>446</v>
      </c>
      <c r="B70" s="42">
        <v>5169846245.45</v>
      </c>
      <c r="C70" s="48">
        <v>-104008102.2000022</v>
      </c>
      <c r="D70" s="42">
        <v>5065838143.249998</v>
      </c>
      <c r="E70" s="48">
        <v>5065838143.249998</v>
      </c>
      <c r="F70" s="42">
        <v>5065838143.249998</v>
      </c>
      <c r="G70" s="48">
        <v>0</v>
      </c>
      <c r="H70" s="273"/>
    </row>
    <row r="71" spans="1:8" ht="12.75">
      <c r="A71" s="274" t="s">
        <v>447</v>
      </c>
      <c r="B71" s="42">
        <v>8711414936</v>
      </c>
      <c r="C71" s="48">
        <v>428594949</v>
      </c>
      <c r="D71" s="42">
        <v>9140009885</v>
      </c>
      <c r="E71" s="48">
        <v>9140009885</v>
      </c>
      <c r="F71" s="42">
        <v>9140009885</v>
      </c>
      <c r="G71" s="48">
        <v>0</v>
      </c>
      <c r="H71" s="273"/>
    </row>
    <row r="72" spans="1:8" ht="15.75" customHeight="1">
      <c r="A72" s="274" t="s">
        <v>448</v>
      </c>
      <c r="B72" s="42">
        <v>0</v>
      </c>
      <c r="C72" s="48">
        <v>131533538.24000001</v>
      </c>
      <c r="D72" s="42">
        <v>131533538.24000001</v>
      </c>
      <c r="E72" s="48">
        <v>131533538.24000001</v>
      </c>
      <c r="F72" s="42">
        <v>131533538.24000001</v>
      </c>
      <c r="G72" s="48">
        <v>0</v>
      </c>
      <c r="H72" s="273"/>
    </row>
    <row r="73" spans="1:8" ht="12.75">
      <c r="A73" s="275"/>
      <c r="B73" s="42"/>
      <c r="C73" s="48"/>
      <c r="D73" s="42"/>
      <c r="E73" s="48"/>
      <c r="F73" s="42"/>
      <c r="G73" s="48"/>
      <c r="H73" s="273"/>
    </row>
    <row r="74" spans="1:8" ht="12.75">
      <c r="A74" s="52" t="s">
        <v>449</v>
      </c>
      <c r="B74" s="53">
        <v>846185408.52</v>
      </c>
      <c r="C74" s="29">
        <v>-307216339.0299999</v>
      </c>
      <c r="D74" s="53">
        <v>538969069.49</v>
      </c>
      <c r="E74" s="29">
        <v>525742106.28</v>
      </c>
      <c r="F74" s="53">
        <v>524986716.4599999</v>
      </c>
      <c r="G74" s="29">
        <v>13226963.209999988</v>
      </c>
      <c r="H74" s="273"/>
    </row>
    <row r="75" spans="1:7" s="238" customFormat="1" ht="13">
      <c r="A75" s="274" t="s">
        <v>450</v>
      </c>
      <c r="B75" s="42">
        <v>174456737.59</v>
      </c>
      <c r="C75" s="48">
        <v>448.80000000447035</v>
      </c>
      <c r="D75" s="42">
        <v>174457186.39</v>
      </c>
      <c r="E75" s="48">
        <v>174457186.39</v>
      </c>
      <c r="F75" s="42">
        <v>174457186.39</v>
      </c>
      <c r="G75" s="48">
        <v>0</v>
      </c>
    </row>
    <row r="76" spans="1:7" s="238" customFormat="1" ht="13">
      <c r="A76" s="274" t="s">
        <v>451</v>
      </c>
      <c r="B76" s="42">
        <v>208847676.17</v>
      </c>
      <c r="C76" s="48">
        <v>-40515695.56999999</v>
      </c>
      <c r="D76" s="42">
        <v>168331980.6</v>
      </c>
      <c r="E76" s="48">
        <v>156479358.9</v>
      </c>
      <c r="F76" s="42">
        <v>156479358.9</v>
      </c>
      <c r="G76" s="48">
        <v>11852621.699999988</v>
      </c>
    </row>
    <row r="77" spans="1:7" s="238" customFormat="1" ht="13">
      <c r="A77" s="274" t="s">
        <v>452</v>
      </c>
      <c r="B77" s="42">
        <v>462880994.76</v>
      </c>
      <c r="C77" s="48">
        <v>-266701092.25999993</v>
      </c>
      <c r="D77" s="42">
        <v>196179902.5</v>
      </c>
      <c r="E77" s="48">
        <v>194805560.98999998</v>
      </c>
      <c r="F77" s="42">
        <v>194050171.17</v>
      </c>
      <c r="G77" s="48">
        <v>1374341.5100000002</v>
      </c>
    </row>
    <row r="78" spans="1:7" s="238" customFormat="1" ht="13">
      <c r="A78" s="275"/>
      <c r="B78" s="42"/>
      <c r="C78" s="48"/>
      <c r="D78" s="42"/>
      <c r="E78" s="48"/>
      <c r="F78" s="42"/>
      <c r="G78" s="48"/>
    </row>
    <row r="79" spans="1:7" s="238" customFormat="1" ht="13">
      <c r="A79" s="277" t="s">
        <v>317</v>
      </c>
      <c r="B79" s="278">
        <v>61806070437.90999</v>
      </c>
      <c r="C79" s="279">
        <v>7887116881.869998</v>
      </c>
      <c r="D79" s="278">
        <v>69693187319.77997</v>
      </c>
      <c r="E79" s="279">
        <v>69476624343.27995</v>
      </c>
      <c r="F79" s="278">
        <v>68617592057.71995</v>
      </c>
      <c r="G79" s="279">
        <v>216562976.5000003</v>
      </c>
    </row>
    <row r="80" spans="1:7" s="238" customFormat="1" ht="13">
      <c r="A80" s="132"/>
      <c r="B80" s="132"/>
      <c r="C80" s="132"/>
      <c r="D80" s="132"/>
      <c r="E80" s="132"/>
      <c r="F80" s="132"/>
      <c r="G80" s="132"/>
    </row>
    <row r="81" spans="1:7" s="238" customFormat="1" ht="13">
      <c r="A81" s="132"/>
      <c r="B81" s="132"/>
      <c r="C81" s="132"/>
      <c r="D81" s="132"/>
      <c r="E81" s="132"/>
      <c r="F81" s="132"/>
      <c r="G81" s="132"/>
    </row>
    <row r="82" spans="1:7" s="238" customFormat="1" ht="13">
      <c r="A82" s="132"/>
      <c r="B82" s="132"/>
      <c r="C82" s="132"/>
      <c r="D82" s="132"/>
      <c r="E82" s="132"/>
      <c r="F82" s="132"/>
      <c r="G82" s="132"/>
    </row>
    <row r="83" spans="1:7" s="238" customFormat="1" ht="13">
      <c r="A83" s="132"/>
      <c r="B83" s="132"/>
      <c r="C83" s="132"/>
      <c r="D83" s="132"/>
      <c r="E83" s="132"/>
      <c r="F83" s="132"/>
      <c r="G83" s="132"/>
    </row>
    <row r="84" spans="1:7" s="238" customFormat="1" ht="13">
      <c r="A84" s="132"/>
      <c r="B84" s="132"/>
      <c r="C84" s="132"/>
      <c r="D84" s="132"/>
      <c r="E84" s="132"/>
      <c r="F84" s="132"/>
      <c r="G84" s="132"/>
    </row>
    <row r="85" spans="1:7" s="238" customFormat="1" ht="13">
      <c r="A85" s="132"/>
      <c r="B85" s="132"/>
      <c r="C85" s="132"/>
      <c r="D85" s="132"/>
      <c r="E85" s="132"/>
      <c r="F85" s="132"/>
      <c r="G85" s="132"/>
    </row>
    <row r="86" spans="1:7" s="238" customFormat="1" ht="13">
      <c r="A86" s="132"/>
      <c r="B86" s="132"/>
      <c r="C86" s="132"/>
      <c r="D86" s="132"/>
      <c r="E86" s="132"/>
      <c r="F86" s="132"/>
      <c r="G86" s="132"/>
    </row>
    <row r="87" spans="1:7" s="238" customFormat="1" ht="13">
      <c r="A87" s="132"/>
      <c r="B87" s="132"/>
      <c r="C87" s="132"/>
      <c r="D87" s="132"/>
      <c r="E87" s="132"/>
      <c r="F87" s="132"/>
      <c r="G87" s="132"/>
    </row>
    <row r="88" spans="1:7" s="238" customFormat="1" ht="13">
      <c r="A88" s="132"/>
      <c r="B88" s="132"/>
      <c r="C88" s="132"/>
      <c r="D88" s="132"/>
      <c r="E88" s="132"/>
      <c r="F88" s="132"/>
      <c r="G88" s="132"/>
    </row>
    <row r="89" spans="1:7" s="238" customFormat="1" ht="13">
      <c r="A89" s="132"/>
      <c r="B89" s="132"/>
      <c r="C89" s="132"/>
      <c r="D89" s="132"/>
      <c r="E89" s="132"/>
      <c r="F89" s="132"/>
      <c r="G89" s="132"/>
    </row>
    <row r="90" spans="1:7" s="238" customFormat="1" ht="13">
      <c r="A90" s="132"/>
      <c r="B90" s="132"/>
      <c r="C90" s="132"/>
      <c r="D90" s="132"/>
      <c r="E90" s="132"/>
      <c r="F90" s="132"/>
      <c r="G90" s="132"/>
    </row>
    <row r="91" spans="1:7" ht="12.75">
      <c r="A91" s="132"/>
      <c r="B91" s="132"/>
      <c r="C91" s="132"/>
      <c r="D91" s="132"/>
      <c r="E91" s="132"/>
      <c r="F91" s="132"/>
      <c r="G91" s="132"/>
    </row>
    <row r="92" spans="1:7" ht="12.75">
      <c r="A92" s="131"/>
      <c r="B92" s="132"/>
      <c r="C92" s="131"/>
      <c r="D92" s="131"/>
      <c r="E92" s="131"/>
      <c r="F92" s="131"/>
      <c r="G92" s="131"/>
    </row>
    <row r="93" spans="1:7" ht="12.75">
      <c r="A93" s="131"/>
      <c r="B93" s="132"/>
      <c r="C93" s="131"/>
      <c r="D93" s="131"/>
      <c r="E93" s="131"/>
      <c r="F93" s="131"/>
      <c r="G93" s="131"/>
    </row>
    <row r="94" spans="1:7" ht="12.75">
      <c r="A94" s="131"/>
      <c r="B94" s="132"/>
      <c r="C94" s="132"/>
      <c r="D94" s="132"/>
      <c r="E94" s="132"/>
      <c r="F94" s="132"/>
      <c r="G94" s="132"/>
    </row>
    <row r="95" spans="1:7" ht="12.75">
      <c r="A95" s="280"/>
      <c r="B95" s="132"/>
      <c r="C95" s="131"/>
      <c r="D95" s="131"/>
      <c r="E95" s="131"/>
      <c r="F95" s="131"/>
      <c r="G95" s="131"/>
    </row>
    <row r="96" spans="1:7" ht="12.75">
      <c r="A96" s="130"/>
      <c r="B96" s="130"/>
      <c r="C96" s="130"/>
      <c r="D96" s="130"/>
      <c r="E96" s="130"/>
      <c r="F96" s="130"/>
      <c r="G96" s="130"/>
    </row>
    <row r="97" spans="1:7" ht="12.75">
      <c r="A97" s="99"/>
      <c r="B97" s="99"/>
      <c r="C97" s="99"/>
      <c r="D97" s="99"/>
      <c r="E97" s="99"/>
      <c r="F97" s="99"/>
      <c r="G97" s="99"/>
    </row>
    <row r="98" spans="1:7" ht="12.75">
      <c r="A98" s="99"/>
      <c r="B98" s="99"/>
      <c r="C98" s="99"/>
      <c r="D98" s="99"/>
      <c r="E98" s="99"/>
      <c r="F98" s="99"/>
      <c r="G98" s="99"/>
    </row>
    <row r="99" spans="1:7" ht="12.75">
      <c r="A99" s="99"/>
      <c r="B99" s="99"/>
      <c r="C99" s="99"/>
      <c r="D99" s="99"/>
      <c r="E99" s="99"/>
      <c r="F99" s="99"/>
      <c r="G99" s="99"/>
    </row>
  </sheetData>
  <mergeCells count="11">
    <mergeCell ref="A8:G8"/>
    <mergeCell ref="A9:G9"/>
    <mergeCell ref="A10:A11"/>
    <mergeCell ref="B10:F10"/>
    <mergeCell ref="G10:G11"/>
    <mergeCell ref="A1:G1"/>
    <mergeCell ref="A2:G2"/>
    <mergeCell ref="A3:G3"/>
    <mergeCell ref="A5:G5"/>
    <mergeCell ref="A6:G6"/>
    <mergeCell ref="A7:G7"/>
  </mergeCells>
  <printOptions horizontalCentered="1"/>
  <pageMargins left="0.393700787401575" right="0.393700787401575" top="0.78740157480315" bottom="0.590551181102362" header="0.31496062992126" footer="0.31496062992126"/>
  <pageSetup horizontalDpi="600" verticalDpi="600" orientation="portrait" scale="7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C8F087-B20A-2D42-8DD2-9D4A4CF708B4}">
  <sheetPr>
    <tabColor rgb="FFC00000"/>
  </sheetPr>
  <dimension ref="A1:H61"/>
  <sheetViews>
    <sheetView zoomScaleSheetLayoutView="90" workbookViewId="0" topLeftCell="A33">
      <selection activeCell="A43" sqref="A43:G43"/>
    </sheetView>
  </sheetViews>
  <sheetFormatPr defaultColWidth="11.421875" defaultRowHeight="12.75"/>
  <cols>
    <col min="1" max="1" width="50.140625" style="96" customWidth="1"/>
    <col min="2" max="7" width="12.7109375" style="96" customWidth="1"/>
    <col min="8" max="220" width="10.8515625" style="96" customWidth="1"/>
    <col min="221" max="221" width="50.140625" style="96" customWidth="1"/>
    <col min="222" max="222" width="17.421875" style="96" customWidth="1"/>
    <col min="223" max="223" width="24.28125" style="96" customWidth="1"/>
    <col min="224" max="224" width="14.8515625" style="96" customWidth="1"/>
    <col min="225" max="225" width="16.421875" style="96" customWidth="1"/>
    <col min="226" max="226" width="17.8515625" style="96" customWidth="1"/>
    <col min="227" max="227" width="17.140625" style="96" customWidth="1"/>
    <col min="228" max="476" width="10.8515625" style="96" customWidth="1"/>
    <col min="477" max="477" width="50.140625" style="96" customWidth="1"/>
    <col min="478" max="478" width="17.421875" style="96" customWidth="1"/>
    <col min="479" max="479" width="24.28125" style="96" customWidth="1"/>
    <col min="480" max="480" width="14.8515625" style="96" customWidth="1"/>
    <col min="481" max="481" width="16.421875" style="96" customWidth="1"/>
    <col min="482" max="482" width="17.8515625" style="96" customWidth="1"/>
    <col min="483" max="483" width="17.140625" style="96" customWidth="1"/>
    <col min="484" max="732" width="10.8515625" style="96" customWidth="1"/>
    <col min="733" max="733" width="50.140625" style="96" customWidth="1"/>
    <col min="734" max="734" width="17.421875" style="96" customWidth="1"/>
    <col min="735" max="735" width="24.28125" style="96" customWidth="1"/>
    <col min="736" max="736" width="14.8515625" style="96" customWidth="1"/>
    <col min="737" max="737" width="16.421875" style="96" customWidth="1"/>
    <col min="738" max="738" width="17.8515625" style="96" customWidth="1"/>
    <col min="739" max="739" width="17.140625" style="96" customWidth="1"/>
    <col min="740" max="988" width="10.8515625" style="96" customWidth="1"/>
    <col min="989" max="989" width="50.140625" style="96" customWidth="1"/>
    <col min="990" max="990" width="17.421875" style="96" customWidth="1"/>
    <col min="991" max="991" width="24.28125" style="96" customWidth="1"/>
    <col min="992" max="992" width="14.8515625" style="96" customWidth="1"/>
    <col min="993" max="993" width="16.421875" style="96" customWidth="1"/>
    <col min="994" max="994" width="17.8515625" style="96" customWidth="1"/>
    <col min="995" max="995" width="17.140625" style="96" customWidth="1"/>
    <col min="996" max="1244" width="10.8515625" style="96" customWidth="1"/>
    <col min="1245" max="1245" width="50.140625" style="96" customWidth="1"/>
    <col min="1246" max="1246" width="17.421875" style="96" customWidth="1"/>
    <col min="1247" max="1247" width="24.28125" style="96" customWidth="1"/>
    <col min="1248" max="1248" width="14.8515625" style="96" customWidth="1"/>
    <col min="1249" max="1249" width="16.421875" style="96" customWidth="1"/>
    <col min="1250" max="1250" width="17.8515625" style="96" customWidth="1"/>
    <col min="1251" max="1251" width="17.140625" style="96" customWidth="1"/>
    <col min="1252" max="1500" width="10.8515625" style="96" customWidth="1"/>
    <col min="1501" max="1501" width="50.140625" style="96" customWidth="1"/>
    <col min="1502" max="1502" width="17.421875" style="96" customWidth="1"/>
    <col min="1503" max="1503" width="24.28125" style="96" customWidth="1"/>
    <col min="1504" max="1504" width="14.8515625" style="96" customWidth="1"/>
    <col min="1505" max="1505" width="16.421875" style="96" customWidth="1"/>
    <col min="1506" max="1506" width="17.8515625" style="96" customWidth="1"/>
    <col min="1507" max="1507" width="17.140625" style="96" customWidth="1"/>
    <col min="1508" max="1756" width="10.8515625" style="96" customWidth="1"/>
    <col min="1757" max="1757" width="50.140625" style="96" customWidth="1"/>
    <col min="1758" max="1758" width="17.421875" style="96" customWidth="1"/>
    <col min="1759" max="1759" width="24.28125" style="96" customWidth="1"/>
    <col min="1760" max="1760" width="14.8515625" style="96" customWidth="1"/>
    <col min="1761" max="1761" width="16.421875" style="96" customWidth="1"/>
    <col min="1762" max="1762" width="17.8515625" style="96" customWidth="1"/>
    <col min="1763" max="1763" width="17.140625" style="96" customWidth="1"/>
    <col min="1764" max="2012" width="10.8515625" style="96" customWidth="1"/>
    <col min="2013" max="2013" width="50.140625" style="96" customWidth="1"/>
    <col min="2014" max="2014" width="17.421875" style="96" customWidth="1"/>
    <col min="2015" max="2015" width="24.28125" style="96" customWidth="1"/>
    <col min="2016" max="2016" width="14.8515625" style="96" customWidth="1"/>
    <col min="2017" max="2017" width="16.421875" style="96" customWidth="1"/>
    <col min="2018" max="2018" width="17.8515625" style="96" customWidth="1"/>
    <col min="2019" max="2019" width="17.140625" style="96" customWidth="1"/>
    <col min="2020" max="2268" width="10.8515625" style="96" customWidth="1"/>
    <col min="2269" max="2269" width="50.140625" style="96" customWidth="1"/>
    <col min="2270" max="2270" width="17.421875" style="96" customWidth="1"/>
    <col min="2271" max="2271" width="24.28125" style="96" customWidth="1"/>
    <col min="2272" max="2272" width="14.8515625" style="96" customWidth="1"/>
    <col min="2273" max="2273" width="16.421875" style="96" customWidth="1"/>
    <col min="2274" max="2274" width="17.8515625" style="96" customWidth="1"/>
    <col min="2275" max="2275" width="17.140625" style="96" customWidth="1"/>
    <col min="2276" max="2524" width="10.8515625" style="96" customWidth="1"/>
    <col min="2525" max="2525" width="50.140625" style="96" customWidth="1"/>
    <col min="2526" max="2526" width="17.421875" style="96" customWidth="1"/>
    <col min="2527" max="2527" width="24.28125" style="96" customWidth="1"/>
    <col min="2528" max="2528" width="14.8515625" style="96" customWidth="1"/>
    <col min="2529" max="2529" width="16.421875" style="96" customWidth="1"/>
    <col min="2530" max="2530" width="17.8515625" style="96" customWidth="1"/>
    <col min="2531" max="2531" width="17.140625" style="96" customWidth="1"/>
    <col min="2532" max="2780" width="10.8515625" style="96" customWidth="1"/>
    <col min="2781" max="2781" width="50.140625" style="96" customWidth="1"/>
    <col min="2782" max="2782" width="17.421875" style="96" customWidth="1"/>
    <col min="2783" max="2783" width="24.28125" style="96" customWidth="1"/>
    <col min="2784" max="2784" width="14.8515625" style="96" customWidth="1"/>
    <col min="2785" max="2785" width="16.421875" style="96" customWidth="1"/>
    <col min="2786" max="2786" width="17.8515625" style="96" customWidth="1"/>
    <col min="2787" max="2787" width="17.140625" style="96" customWidth="1"/>
    <col min="2788" max="3036" width="10.8515625" style="96" customWidth="1"/>
    <col min="3037" max="3037" width="50.140625" style="96" customWidth="1"/>
    <col min="3038" max="3038" width="17.421875" style="96" customWidth="1"/>
    <col min="3039" max="3039" width="24.28125" style="96" customWidth="1"/>
    <col min="3040" max="3040" width="14.8515625" style="96" customWidth="1"/>
    <col min="3041" max="3041" width="16.421875" style="96" customWidth="1"/>
    <col min="3042" max="3042" width="17.8515625" style="96" customWidth="1"/>
    <col min="3043" max="3043" width="17.140625" style="96" customWidth="1"/>
    <col min="3044" max="3292" width="10.8515625" style="96" customWidth="1"/>
    <col min="3293" max="3293" width="50.140625" style="96" customWidth="1"/>
    <col min="3294" max="3294" width="17.421875" style="96" customWidth="1"/>
    <col min="3295" max="3295" width="24.28125" style="96" customWidth="1"/>
    <col min="3296" max="3296" width="14.8515625" style="96" customWidth="1"/>
    <col min="3297" max="3297" width="16.421875" style="96" customWidth="1"/>
    <col min="3298" max="3298" width="17.8515625" style="96" customWidth="1"/>
    <col min="3299" max="3299" width="17.140625" style="96" customWidth="1"/>
    <col min="3300" max="3548" width="10.8515625" style="96" customWidth="1"/>
    <col min="3549" max="3549" width="50.140625" style="96" customWidth="1"/>
    <col min="3550" max="3550" width="17.421875" style="96" customWidth="1"/>
    <col min="3551" max="3551" width="24.28125" style="96" customWidth="1"/>
    <col min="3552" max="3552" width="14.8515625" style="96" customWidth="1"/>
    <col min="3553" max="3553" width="16.421875" style="96" customWidth="1"/>
    <col min="3554" max="3554" width="17.8515625" style="96" customWidth="1"/>
    <col min="3555" max="3555" width="17.140625" style="96" customWidth="1"/>
    <col min="3556" max="3804" width="10.8515625" style="96" customWidth="1"/>
    <col min="3805" max="3805" width="50.140625" style="96" customWidth="1"/>
    <col min="3806" max="3806" width="17.421875" style="96" customWidth="1"/>
    <col min="3807" max="3807" width="24.28125" style="96" customWidth="1"/>
    <col min="3808" max="3808" width="14.8515625" style="96" customWidth="1"/>
    <col min="3809" max="3809" width="16.421875" style="96" customWidth="1"/>
    <col min="3810" max="3810" width="17.8515625" style="96" customWidth="1"/>
    <col min="3811" max="3811" width="17.140625" style="96" customWidth="1"/>
    <col min="3812" max="4060" width="10.8515625" style="96" customWidth="1"/>
    <col min="4061" max="4061" width="50.140625" style="96" customWidth="1"/>
    <col min="4062" max="4062" width="17.421875" style="96" customWidth="1"/>
    <col min="4063" max="4063" width="24.28125" style="96" customWidth="1"/>
    <col min="4064" max="4064" width="14.8515625" style="96" customWidth="1"/>
    <col min="4065" max="4065" width="16.421875" style="96" customWidth="1"/>
    <col min="4066" max="4066" width="17.8515625" style="96" customWidth="1"/>
    <col min="4067" max="4067" width="17.140625" style="96" customWidth="1"/>
    <col min="4068" max="4316" width="10.8515625" style="96" customWidth="1"/>
    <col min="4317" max="4317" width="50.140625" style="96" customWidth="1"/>
    <col min="4318" max="4318" width="17.421875" style="96" customWidth="1"/>
    <col min="4319" max="4319" width="24.28125" style="96" customWidth="1"/>
    <col min="4320" max="4320" width="14.8515625" style="96" customWidth="1"/>
    <col min="4321" max="4321" width="16.421875" style="96" customWidth="1"/>
    <col min="4322" max="4322" width="17.8515625" style="96" customWidth="1"/>
    <col min="4323" max="4323" width="17.140625" style="96" customWidth="1"/>
    <col min="4324" max="4572" width="10.8515625" style="96" customWidth="1"/>
    <col min="4573" max="4573" width="50.140625" style="96" customWidth="1"/>
    <col min="4574" max="4574" width="17.421875" style="96" customWidth="1"/>
    <col min="4575" max="4575" width="24.28125" style="96" customWidth="1"/>
    <col min="4576" max="4576" width="14.8515625" style="96" customWidth="1"/>
    <col min="4577" max="4577" width="16.421875" style="96" customWidth="1"/>
    <col min="4578" max="4578" width="17.8515625" style="96" customWidth="1"/>
    <col min="4579" max="4579" width="17.140625" style="96" customWidth="1"/>
    <col min="4580" max="4828" width="10.8515625" style="96" customWidth="1"/>
    <col min="4829" max="4829" width="50.140625" style="96" customWidth="1"/>
    <col min="4830" max="4830" width="17.421875" style="96" customWidth="1"/>
    <col min="4831" max="4831" width="24.28125" style="96" customWidth="1"/>
    <col min="4832" max="4832" width="14.8515625" style="96" customWidth="1"/>
    <col min="4833" max="4833" width="16.421875" style="96" customWidth="1"/>
    <col min="4834" max="4834" width="17.8515625" style="96" customWidth="1"/>
    <col min="4835" max="4835" width="17.140625" style="96" customWidth="1"/>
    <col min="4836" max="5084" width="10.8515625" style="96" customWidth="1"/>
    <col min="5085" max="5085" width="50.140625" style="96" customWidth="1"/>
    <col min="5086" max="5086" width="17.421875" style="96" customWidth="1"/>
    <col min="5087" max="5087" width="24.28125" style="96" customWidth="1"/>
    <col min="5088" max="5088" width="14.8515625" style="96" customWidth="1"/>
    <col min="5089" max="5089" width="16.421875" style="96" customWidth="1"/>
    <col min="5090" max="5090" width="17.8515625" style="96" customWidth="1"/>
    <col min="5091" max="5091" width="17.140625" style="96" customWidth="1"/>
    <col min="5092" max="5340" width="10.8515625" style="96" customWidth="1"/>
    <col min="5341" max="5341" width="50.140625" style="96" customWidth="1"/>
    <col min="5342" max="5342" width="17.421875" style="96" customWidth="1"/>
    <col min="5343" max="5343" width="24.28125" style="96" customWidth="1"/>
    <col min="5344" max="5344" width="14.8515625" style="96" customWidth="1"/>
    <col min="5345" max="5345" width="16.421875" style="96" customWidth="1"/>
    <col min="5346" max="5346" width="17.8515625" style="96" customWidth="1"/>
    <col min="5347" max="5347" width="17.140625" style="96" customWidth="1"/>
    <col min="5348" max="5596" width="10.8515625" style="96" customWidth="1"/>
    <col min="5597" max="5597" width="50.140625" style="96" customWidth="1"/>
    <col min="5598" max="5598" width="17.421875" style="96" customWidth="1"/>
    <col min="5599" max="5599" width="24.28125" style="96" customWidth="1"/>
    <col min="5600" max="5600" width="14.8515625" style="96" customWidth="1"/>
    <col min="5601" max="5601" width="16.421875" style="96" customWidth="1"/>
    <col min="5602" max="5602" width="17.8515625" style="96" customWidth="1"/>
    <col min="5603" max="5603" width="17.140625" style="96" customWidth="1"/>
    <col min="5604" max="5852" width="10.8515625" style="96" customWidth="1"/>
    <col min="5853" max="5853" width="50.140625" style="96" customWidth="1"/>
    <col min="5854" max="5854" width="17.421875" style="96" customWidth="1"/>
    <col min="5855" max="5855" width="24.28125" style="96" customWidth="1"/>
    <col min="5856" max="5856" width="14.8515625" style="96" customWidth="1"/>
    <col min="5857" max="5857" width="16.421875" style="96" customWidth="1"/>
    <col min="5858" max="5858" width="17.8515625" style="96" customWidth="1"/>
    <col min="5859" max="5859" width="17.140625" style="96" customWidth="1"/>
    <col min="5860" max="6108" width="10.8515625" style="96" customWidth="1"/>
    <col min="6109" max="6109" width="50.140625" style="96" customWidth="1"/>
    <col min="6110" max="6110" width="17.421875" style="96" customWidth="1"/>
    <col min="6111" max="6111" width="24.28125" style="96" customWidth="1"/>
    <col min="6112" max="6112" width="14.8515625" style="96" customWidth="1"/>
    <col min="6113" max="6113" width="16.421875" style="96" customWidth="1"/>
    <col min="6114" max="6114" width="17.8515625" style="96" customWidth="1"/>
    <col min="6115" max="6115" width="17.140625" style="96" customWidth="1"/>
    <col min="6116" max="6364" width="10.8515625" style="96" customWidth="1"/>
    <col min="6365" max="6365" width="50.140625" style="96" customWidth="1"/>
    <col min="6366" max="6366" width="17.421875" style="96" customWidth="1"/>
    <col min="6367" max="6367" width="24.28125" style="96" customWidth="1"/>
    <col min="6368" max="6368" width="14.8515625" style="96" customWidth="1"/>
    <col min="6369" max="6369" width="16.421875" style="96" customWidth="1"/>
    <col min="6370" max="6370" width="17.8515625" style="96" customWidth="1"/>
    <col min="6371" max="6371" width="17.140625" style="96" customWidth="1"/>
    <col min="6372" max="6620" width="10.8515625" style="96" customWidth="1"/>
    <col min="6621" max="6621" width="50.140625" style="96" customWidth="1"/>
    <col min="6622" max="6622" width="17.421875" style="96" customWidth="1"/>
    <col min="6623" max="6623" width="24.28125" style="96" customWidth="1"/>
    <col min="6624" max="6624" width="14.8515625" style="96" customWidth="1"/>
    <col min="6625" max="6625" width="16.421875" style="96" customWidth="1"/>
    <col min="6626" max="6626" width="17.8515625" style="96" customWidth="1"/>
    <col min="6627" max="6627" width="17.140625" style="96" customWidth="1"/>
    <col min="6628" max="6876" width="10.8515625" style="96" customWidth="1"/>
    <col min="6877" max="6877" width="50.140625" style="96" customWidth="1"/>
    <col min="6878" max="6878" width="17.421875" style="96" customWidth="1"/>
    <col min="6879" max="6879" width="24.28125" style="96" customWidth="1"/>
    <col min="6880" max="6880" width="14.8515625" style="96" customWidth="1"/>
    <col min="6881" max="6881" width="16.421875" style="96" customWidth="1"/>
    <col min="6882" max="6882" width="17.8515625" style="96" customWidth="1"/>
    <col min="6883" max="6883" width="17.140625" style="96" customWidth="1"/>
    <col min="6884" max="7132" width="10.8515625" style="96" customWidth="1"/>
    <col min="7133" max="7133" width="50.140625" style="96" customWidth="1"/>
    <col min="7134" max="7134" width="17.421875" style="96" customWidth="1"/>
    <col min="7135" max="7135" width="24.28125" style="96" customWidth="1"/>
    <col min="7136" max="7136" width="14.8515625" style="96" customWidth="1"/>
    <col min="7137" max="7137" width="16.421875" style="96" customWidth="1"/>
    <col min="7138" max="7138" width="17.8515625" style="96" customWidth="1"/>
    <col min="7139" max="7139" width="17.140625" style="96" customWidth="1"/>
    <col min="7140" max="7388" width="10.8515625" style="96" customWidth="1"/>
    <col min="7389" max="7389" width="50.140625" style="96" customWidth="1"/>
    <col min="7390" max="7390" width="17.421875" style="96" customWidth="1"/>
    <col min="7391" max="7391" width="24.28125" style="96" customWidth="1"/>
    <col min="7392" max="7392" width="14.8515625" style="96" customWidth="1"/>
    <col min="7393" max="7393" width="16.421875" style="96" customWidth="1"/>
    <col min="7394" max="7394" width="17.8515625" style="96" customWidth="1"/>
    <col min="7395" max="7395" width="17.140625" style="96" customWidth="1"/>
    <col min="7396" max="7644" width="10.8515625" style="96" customWidth="1"/>
    <col min="7645" max="7645" width="50.140625" style="96" customWidth="1"/>
    <col min="7646" max="7646" width="17.421875" style="96" customWidth="1"/>
    <col min="7647" max="7647" width="24.28125" style="96" customWidth="1"/>
    <col min="7648" max="7648" width="14.8515625" style="96" customWidth="1"/>
    <col min="7649" max="7649" width="16.421875" style="96" customWidth="1"/>
    <col min="7650" max="7650" width="17.8515625" style="96" customWidth="1"/>
    <col min="7651" max="7651" width="17.140625" style="96" customWidth="1"/>
    <col min="7652" max="7900" width="10.8515625" style="96" customWidth="1"/>
    <col min="7901" max="7901" width="50.140625" style="96" customWidth="1"/>
    <col min="7902" max="7902" width="17.421875" style="96" customWidth="1"/>
    <col min="7903" max="7903" width="24.28125" style="96" customWidth="1"/>
    <col min="7904" max="7904" width="14.8515625" style="96" customWidth="1"/>
    <col min="7905" max="7905" width="16.421875" style="96" customWidth="1"/>
    <col min="7906" max="7906" width="17.8515625" style="96" customWidth="1"/>
    <col min="7907" max="7907" width="17.140625" style="96" customWidth="1"/>
    <col min="7908" max="8156" width="10.8515625" style="96" customWidth="1"/>
    <col min="8157" max="8157" width="50.140625" style="96" customWidth="1"/>
    <col min="8158" max="8158" width="17.421875" style="96" customWidth="1"/>
    <col min="8159" max="8159" width="24.28125" style="96" customWidth="1"/>
    <col min="8160" max="8160" width="14.8515625" style="96" customWidth="1"/>
    <col min="8161" max="8161" width="16.421875" style="96" customWidth="1"/>
    <col min="8162" max="8162" width="17.8515625" style="96" customWidth="1"/>
    <col min="8163" max="8163" width="17.140625" style="96" customWidth="1"/>
    <col min="8164" max="8412" width="10.8515625" style="96" customWidth="1"/>
    <col min="8413" max="8413" width="50.140625" style="96" customWidth="1"/>
    <col min="8414" max="8414" width="17.421875" style="96" customWidth="1"/>
    <col min="8415" max="8415" width="24.28125" style="96" customWidth="1"/>
    <col min="8416" max="8416" width="14.8515625" style="96" customWidth="1"/>
    <col min="8417" max="8417" width="16.421875" style="96" customWidth="1"/>
    <col min="8418" max="8418" width="17.8515625" style="96" customWidth="1"/>
    <col min="8419" max="8419" width="17.140625" style="96" customWidth="1"/>
    <col min="8420" max="8668" width="10.8515625" style="96" customWidth="1"/>
    <col min="8669" max="8669" width="50.140625" style="96" customWidth="1"/>
    <col min="8670" max="8670" width="17.421875" style="96" customWidth="1"/>
    <col min="8671" max="8671" width="24.28125" style="96" customWidth="1"/>
    <col min="8672" max="8672" width="14.8515625" style="96" customWidth="1"/>
    <col min="8673" max="8673" width="16.421875" style="96" customWidth="1"/>
    <col min="8674" max="8674" width="17.8515625" style="96" customWidth="1"/>
    <col min="8675" max="8675" width="17.140625" style="96" customWidth="1"/>
    <col min="8676" max="8924" width="10.8515625" style="96" customWidth="1"/>
    <col min="8925" max="8925" width="50.140625" style="96" customWidth="1"/>
    <col min="8926" max="8926" width="17.421875" style="96" customWidth="1"/>
    <col min="8927" max="8927" width="24.28125" style="96" customWidth="1"/>
    <col min="8928" max="8928" width="14.8515625" style="96" customWidth="1"/>
    <col min="8929" max="8929" width="16.421875" style="96" customWidth="1"/>
    <col min="8930" max="8930" width="17.8515625" style="96" customWidth="1"/>
    <col min="8931" max="8931" width="17.140625" style="96" customWidth="1"/>
    <col min="8932" max="9180" width="10.8515625" style="96" customWidth="1"/>
    <col min="9181" max="9181" width="50.140625" style="96" customWidth="1"/>
    <col min="9182" max="9182" width="17.421875" style="96" customWidth="1"/>
    <col min="9183" max="9183" width="24.28125" style="96" customWidth="1"/>
    <col min="9184" max="9184" width="14.8515625" style="96" customWidth="1"/>
    <col min="9185" max="9185" width="16.421875" style="96" customWidth="1"/>
    <col min="9186" max="9186" width="17.8515625" style="96" customWidth="1"/>
    <col min="9187" max="9187" width="17.140625" style="96" customWidth="1"/>
    <col min="9188" max="9436" width="10.8515625" style="96" customWidth="1"/>
    <col min="9437" max="9437" width="50.140625" style="96" customWidth="1"/>
    <col min="9438" max="9438" width="17.421875" style="96" customWidth="1"/>
    <col min="9439" max="9439" width="24.28125" style="96" customWidth="1"/>
    <col min="9440" max="9440" width="14.8515625" style="96" customWidth="1"/>
    <col min="9441" max="9441" width="16.421875" style="96" customWidth="1"/>
    <col min="9442" max="9442" width="17.8515625" style="96" customWidth="1"/>
    <col min="9443" max="9443" width="17.140625" style="96" customWidth="1"/>
    <col min="9444" max="9692" width="10.8515625" style="96" customWidth="1"/>
    <col min="9693" max="9693" width="50.140625" style="96" customWidth="1"/>
    <col min="9694" max="9694" width="17.421875" style="96" customWidth="1"/>
    <col min="9695" max="9695" width="24.28125" style="96" customWidth="1"/>
    <col min="9696" max="9696" width="14.8515625" style="96" customWidth="1"/>
    <col min="9697" max="9697" width="16.421875" style="96" customWidth="1"/>
    <col min="9698" max="9698" width="17.8515625" style="96" customWidth="1"/>
    <col min="9699" max="9699" width="17.140625" style="96" customWidth="1"/>
    <col min="9700" max="9948" width="10.8515625" style="96" customWidth="1"/>
    <col min="9949" max="9949" width="50.140625" style="96" customWidth="1"/>
    <col min="9950" max="9950" width="17.421875" style="96" customWidth="1"/>
    <col min="9951" max="9951" width="24.28125" style="96" customWidth="1"/>
    <col min="9952" max="9952" width="14.8515625" style="96" customWidth="1"/>
    <col min="9953" max="9953" width="16.421875" style="96" customWidth="1"/>
    <col min="9954" max="9954" width="17.8515625" style="96" customWidth="1"/>
    <col min="9955" max="9955" width="17.140625" style="96" customWidth="1"/>
    <col min="9956" max="10204" width="10.8515625" style="96" customWidth="1"/>
    <col min="10205" max="10205" width="50.140625" style="96" customWidth="1"/>
    <col min="10206" max="10206" width="17.421875" style="96" customWidth="1"/>
    <col min="10207" max="10207" width="24.28125" style="96" customWidth="1"/>
    <col min="10208" max="10208" width="14.8515625" style="96" customWidth="1"/>
    <col min="10209" max="10209" width="16.421875" style="96" customWidth="1"/>
    <col min="10210" max="10210" width="17.8515625" style="96" customWidth="1"/>
    <col min="10211" max="10211" width="17.140625" style="96" customWidth="1"/>
    <col min="10212" max="10460" width="10.8515625" style="96" customWidth="1"/>
    <col min="10461" max="10461" width="50.140625" style="96" customWidth="1"/>
    <col min="10462" max="10462" width="17.421875" style="96" customWidth="1"/>
    <col min="10463" max="10463" width="24.28125" style="96" customWidth="1"/>
    <col min="10464" max="10464" width="14.8515625" style="96" customWidth="1"/>
    <col min="10465" max="10465" width="16.421875" style="96" customWidth="1"/>
    <col min="10466" max="10466" width="17.8515625" style="96" customWidth="1"/>
    <col min="10467" max="10467" width="17.140625" style="96" customWidth="1"/>
    <col min="10468" max="10716" width="10.8515625" style="96" customWidth="1"/>
    <col min="10717" max="10717" width="50.140625" style="96" customWidth="1"/>
    <col min="10718" max="10718" width="17.421875" style="96" customWidth="1"/>
    <col min="10719" max="10719" width="24.28125" style="96" customWidth="1"/>
    <col min="10720" max="10720" width="14.8515625" style="96" customWidth="1"/>
    <col min="10721" max="10721" width="16.421875" style="96" customWidth="1"/>
    <col min="10722" max="10722" width="17.8515625" style="96" customWidth="1"/>
    <col min="10723" max="10723" width="17.140625" style="96" customWidth="1"/>
    <col min="10724" max="10972" width="10.8515625" style="96" customWidth="1"/>
    <col min="10973" max="10973" width="50.140625" style="96" customWidth="1"/>
    <col min="10974" max="10974" width="17.421875" style="96" customWidth="1"/>
    <col min="10975" max="10975" width="24.28125" style="96" customWidth="1"/>
    <col min="10976" max="10976" width="14.8515625" style="96" customWidth="1"/>
    <col min="10977" max="10977" width="16.421875" style="96" customWidth="1"/>
    <col min="10978" max="10978" width="17.8515625" style="96" customWidth="1"/>
    <col min="10979" max="10979" width="17.140625" style="96" customWidth="1"/>
    <col min="10980" max="11228" width="10.8515625" style="96" customWidth="1"/>
    <col min="11229" max="11229" width="50.140625" style="96" customWidth="1"/>
    <col min="11230" max="11230" width="17.421875" style="96" customWidth="1"/>
    <col min="11231" max="11231" width="24.28125" style="96" customWidth="1"/>
    <col min="11232" max="11232" width="14.8515625" style="96" customWidth="1"/>
    <col min="11233" max="11233" width="16.421875" style="96" customWidth="1"/>
    <col min="11234" max="11234" width="17.8515625" style="96" customWidth="1"/>
    <col min="11235" max="11235" width="17.140625" style="96" customWidth="1"/>
    <col min="11236" max="11484" width="10.8515625" style="96" customWidth="1"/>
    <col min="11485" max="11485" width="50.140625" style="96" customWidth="1"/>
    <col min="11486" max="11486" width="17.421875" style="96" customWidth="1"/>
    <col min="11487" max="11487" width="24.28125" style="96" customWidth="1"/>
    <col min="11488" max="11488" width="14.8515625" style="96" customWidth="1"/>
    <col min="11489" max="11489" width="16.421875" style="96" customWidth="1"/>
    <col min="11490" max="11490" width="17.8515625" style="96" customWidth="1"/>
    <col min="11491" max="11491" width="17.140625" style="96" customWidth="1"/>
    <col min="11492" max="11740" width="10.8515625" style="96" customWidth="1"/>
    <col min="11741" max="11741" width="50.140625" style="96" customWidth="1"/>
    <col min="11742" max="11742" width="17.421875" style="96" customWidth="1"/>
    <col min="11743" max="11743" width="24.28125" style="96" customWidth="1"/>
    <col min="11744" max="11744" width="14.8515625" style="96" customWidth="1"/>
    <col min="11745" max="11745" width="16.421875" style="96" customWidth="1"/>
    <col min="11746" max="11746" width="17.8515625" style="96" customWidth="1"/>
    <col min="11747" max="11747" width="17.140625" style="96" customWidth="1"/>
    <col min="11748" max="11996" width="10.8515625" style="96" customWidth="1"/>
    <col min="11997" max="11997" width="50.140625" style="96" customWidth="1"/>
    <col min="11998" max="11998" width="17.421875" style="96" customWidth="1"/>
    <col min="11999" max="11999" width="24.28125" style="96" customWidth="1"/>
    <col min="12000" max="12000" width="14.8515625" style="96" customWidth="1"/>
    <col min="12001" max="12001" width="16.421875" style="96" customWidth="1"/>
    <col min="12002" max="12002" width="17.8515625" style="96" customWidth="1"/>
    <col min="12003" max="12003" width="17.140625" style="96" customWidth="1"/>
    <col min="12004" max="12252" width="10.8515625" style="96" customWidth="1"/>
    <col min="12253" max="12253" width="50.140625" style="96" customWidth="1"/>
    <col min="12254" max="12254" width="17.421875" style="96" customWidth="1"/>
    <col min="12255" max="12255" width="24.28125" style="96" customWidth="1"/>
    <col min="12256" max="12256" width="14.8515625" style="96" customWidth="1"/>
    <col min="12257" max="12257" width="16.421875" style="96" customWidth="1"/>
    <col min="12258" max="12258" width="17.8515625" style="96" customWidth="1"/>
    <col min="12259" max="12259" width="17.140625" style="96" customWidth="1"/>
    <col min="12260" max="12508" width="10.8515625" style="96" customWidth="1"/>
    <col min="12509" max="12509" width="50.140625" style="96" customWidth="1"/>
    <col min="12510" max="12510" width="17.421875" style="96" customWidth="1"/>
    <col min="12511" max="12511" width="24.28125" style="96" customWidth="1"/>
    <col min="12512" max="12512" width="14.8515625" style="96" customWidth="1"/>
    <col min="12513" max="12513" width="16.421875" style="96" customWidth="1"/>
    <col min="12514" max="12514" width="17.8515625" style="96" customWidth="1"/>
    <col min="12515" max="12515" width="17.140625" style="96" customWidth="1"/>
    <col min="12516" max="12764" width="10.8515625" style="96" customWidth="1"/>
    <col min="12765" max="12765" width="50.140625" style="96" customWidth="1"/>
    <col min="12766" max="12766" width="17.421875" style="96" customWidth="1"/>
    <col min="12767" max="12767" width="24.28125" style="96" customWidth="1"/>
    <col min="12768" max="12768" width="14.8515625" style="96" customWidth="1"/>
    <col min="12769" max="12769" width="16.421875" style="96" customWidth="1"/>
    <col min="12770" max="12770" width="17.8515625" style="96" customWidth="1"/>
    <col min="12771" max="12771" width="17.140625" style="96" customWidth="1"/>
    <col min="12772" max="13020" width="10.8515625" style="96" customWidth="1"/>
    <col min="13021" max="13021" width="50.140625" style="96" customWidth="1"/>
    <col min="13022" max="13022" width="17.421875" style="96" customWidth="1"/>
    <col min="13023" max="13023" width="24.28125" style="96" customWidth="1"/>
    <col min="13024" max="13024" width="14.8515625" style="96" customWidth="1"/>
    <col min="13025" max="13025" width="16.421875" style="96" customWidth="1"/>
    <col min="13026" max="13026" width="17.8515625" style="96" customWidth="1"/>
    <col min="13027" max="13027" width="17.140625" style="96" customWidth="1"/>
    <col min="13028" max="13276" width="10.8515625" style="96" customWidth="1"/>
    <col min="13277" max="13277" width="50.140625" style="96" customWidth="1"/>
    <col min="13278" max="13278" width="17.421875" style="96" customWidth="1"/>
    <col min="13279" max="13279" width="24.28125" style="96" customWidth="1"/>
    <col min="13280" max="13280" width="14.8515625" style="96" customWidth="1"/>
    <col min="13281" max="13281" width="16.421875" style="96" customWidth="1"/>
    <col min="13282" max="13282" width="17.8515625" style="96" customWidth="1"/>
    <col min="13283" max="13283" width="17.140625" style="96" customWidth="1"/>
    <col min="13284" max="13532" width="10.8515625" style="96" customWidth="1"/>
    <col min="13533" max="13533" width="50.140625" style="96" customWidth="1"/>
    <col min="13534" max="13534" width="17.421875" style="96" customWidth="1"/>
    <col min="13535" max="13535" width="24.28125" style="96" customWidth="1"/>
    <col min="13536" max="13536" width="14.8515625" style="96" customWidth="1"/>
    <col min="13537" max="13537" width="16.421875" style="96" customWidth="1"/>
    <col min="13538" max="13538" width="17.8515625" style="96" customWidth="1"/>
    <col min="13539" max="13539" width="17.140625" style="96" customWidth="1"/>
    <col min="13540" max="13788" width="10.8515625" style="96" customWidth="1"/>
    <col min="13789" max="13789" width="50.140625" style="96" customWidth="1"/>
    <col min="13790" max="13790" width="17.421875" style="96" customWidth="1"/>
    <col min="13791" max="13791" width="24.28125" style="96" customWidth="1"/>
    <col min="13792" max="13792" width="14.8515625" style="96" customWidth="1"/>
    <col min="13793" max="13793" width="16.421875" style="96" customWidth="1"/>
    <col min="13794" max="13794" width="17.8515625" style="96" customWidth="1"/>
    <col min="13795" max="13795" width="17.140625" style="96" customWidth="1"/>
    <col min="13796" max="14044" width="10.8515625" style="96" customWidth="1"/>
    <col min="14045" max="14045" width="50.140625" style="96" customWidth="1"/>
    <col min="14046" max="14046" width="17.421875" style="96" customWidth="1"/>
    <col min="14047" max="14047" width="24.28125" style="96" customWidth="1"/>
    <col min="14048" max="14048" width="14.8515625" style="96" customWidth="1"/>
    <col min="14049" max="14049" width="16.421875" style="96" customWidth="1"/>
    <col min="14050" max="14050" width="17.8515625" style="96" customWidth="1"/>
    <col min="14051" max="14051" width="17.140625" style="96" customWidth="1"/>
    <col min="14052" max="14300" width="10.8515625" style="96" customWidth="1"/>
    <col min="14301" max="14301" width="50.140625" style="96" customWidth="1"/>
    <col min="14302" max="14302" width="17.421875" style="96" customWidth="1"/>
    <col min="14303" max="14303" width="24.28125" style="96" customWidth="1"/>
    <col min="14304" max="14304" width="14.8515625" style="96" customWidth="1"/>
    <col min="14305" max="14305" width="16.421875" style="96" customWidth="1"/>
    <col min="14306" max="14306" width="17.8515625" style="96" customWidth="1"/>
    <col min="14307" max="14307" width="17.140625" style="96" customWidth="1"/>
    <col min="14308" max="14556" width="10.8515625" style="96" customWidth="1"/>
    <col min="14557" max="14557" width="50.140625" style="96" customWidth="1"/>
    <col min="14558" max="14558" width="17.421875" style="96" customWidth="1"/>
    <col min="14559" max="14559" width="24.28125" style="96" customWidth="1"/>
    <col min="14560" max="14560" width="14.8515625" style="96" customWidth="1"/>
    <col min="14561" max="14561" width="16.421875" style="96" customWidth="1"/>
    <col min="14562" max="14562" width="17.8515625" style="96" customWidth="1"/>
    <col min="14563" max="14563" width="17.140625" style="96" customWidth="1"/>
    <col min="14564" max="14812" width="10.8515625" style="96" customWidth="1"/>
    <col min="14813" max="14813" width="50.140625" style="96" customWidth="1"/>
    <col min="14814" max="14814" width="17.421875" style="96" customWidth="1"/>
    <col min="14815" max="14815" width="24.28125" style="96" customWidth="1"/>
    <col min="14816" max="14816" width="14.8515625" style="96" customWidth="1"/>
    <col min="14817" max="14817" width="16.421875" style="96" customWidth="1"/>
    <col min="14818" max="14818" width="17.8515625" style="96" customWidth="1"/>
    <col min="14819" max="14819" width="17.140625" style="96" customWidth="1"/>
    <col min="14820" max="15068" width="10.8515625" style="96" customWidth="1"/>
    <col min="15069" max="15069" width="50.140625" style="96" customWidth="1"/>
    <col min="15070" max="15070" width="17.421875" style="96" customWidth="1"/>
    <col min="15071" max="15071" width="24.28125" style="96" customWidth="1"/>
    <col min="15072" max="15072" width="14.8515625" style="96" customWidth="1"/>
    <col min="15073" max="15073" width="16.421875" style="96" customWidth="1"/>
    <col min="15074" max="15074" width="17.8515625" style="96" customWidth="1"/>
    <col min="15075" max="15075" width="17.140625" style="96" customWidth="1"/>
    <col min="15076" max="15324" width="10.8515625" style="96" customWidth="1"/>
    <col min="15325" max="15325" width="50.140625" style="96" customWidth="1"/>
    <col min="15326" max="15326" width="17.421875" style="96" customWidth="1"/>
    <col min="15327" max="15327" width="24.28125" style="96" customWidth="1"/>
    <col min="15328" max="15328" width="14.8515625" style="96" customWidth="1"/>
    <col min="15329" max="15329" width="16.421875" style="96" customWidth="1"/>
    <col min="15330" max="15330" width="17.8515625" style="96" customWidth="1"/>
    <col min="15331" max="15331" width="17.140625" style="96" customWidth="1"/>
    <col min="15332" max="15580" width="10.8515625" style="96" customWidth="1"/>
    <col min="15581" max="15581" width="50.140625" style="96" customWidth="1"/>
    <col min="15582" max="15582" width="17.421875" style="96" customWidth="1"/>
    <col min="15583" max="15583" width="24.28125" style="96" customWidth="1"/>
    <col min="15584" max="15584" width="14.8515625" style="96" customWidth="1"/>
    <col min="15585" max="15585" width="16.421875" style="96" customWidth="1"/>
    <col min="15586" max="15586" width="17.8515625" style="96" customWidth="1"/>
    <col min="15587" max="15587" width="17.140625" style="96" customWidth="1"/>
    <col min="15588" max="15836" width="10.8515625" style="96" customWidth="1"/>
    <col min="15837" max="15837" width="50.140625" style="96" customWidth="1"/>
    <col min="15838" max="15838" width="17.421875" style="96" customWidth="1"/>
    <col min="15839" max="15839" width="24.28125" style="96" customWidth="1"/>
    <col min="15840" max="15840" width="14.8515625" style="96" customWidth="1"/>
    <col min="15841" max="15841" width="16.421875" style="96" customWidth="1"/>
    <col min="15842" max="15842" width="17.8515625" style="96" customWidth="1"/>
    <col min="15843" max="15843" width="17.140625" style="96" customWidth="1"/>
    <col min="15844" max="16092" width="10.8515625" style="96" customWidth="1"/>
    <col min="16093" max="16093" width="50.140625" style="96" customWidth="1"/>
    <col min="16094" max="16094" width="17.421875" style="96" customWidth="1"/>
    <col min="16095" max="16095" width="24.28125" style="96" customWidth="1"/>
    <col min="16096" max="16096" width="14.8515625" style="96" customWidth="1"/>
    <col min="16097" max="16097" width="16.421875" style="96" customWidth="1"/>
    <col min="16098" max="16098" width="17.8515625" style="96" customWidth="1"/>
    <col min="16099" max="16099" width="17.140625" style="96" customWidth="1"/>
    <col min="16100" max="16384" width="10.8515625" style="96" customWidth="1"/>
  </cols>
  <sheetData>
    <row r="1" spans="1:7" ht="12.75">
      <c r="A1" s="281" t="s">
        <v>453</v>
      </c>
      <c r="B1" s="281"/>
      <c r="C1" s="281"/>
      <c r="D1" s="281"/>
      <c r="E1" s="281"/>
      <c r="F1" s="281"/>
      <c r="G1" s="281"/>
    </row>
    <row r="2" spans="1:7" ht="15">
      <c r="A2" s="97" t="s">
        <v>318</v>
      </c>
      <c r="B2" s="97"/>
      <c r="C2" s="97"/>
      <c r="D2" s="97"/>
      <c r="E2" s="97"/>
      <c r="F2" s="97"/>
      <c r="G2" s="97"/>
    </row>
    <row r="3" spans="1:7" ht="15">
      <c r="A3" s="97" t="s">
        <v>133</v>
      </c>
      <c r="B3" s="97"/>
      <c r="C3" s="97"/>
      <c r="D3" s="97"/>
      <c r="E3" s="97"/>
      <c r="F3" s="97"/>
      <c r="G3" s="97"/>
    </row>
    <row r="4" spans="1:7" ht="12.75">
      <c r="A4" s="98"/>
      <c r="B4" s="250"/>
      <c r="C4" s="282"/>
      <c r="D4" s="283"/>
      <c r="E4" s="282"/>
      <c r="F4" s="284"/>
      <c r="G4" s="284"/>
    </row>
    <row r="5" spans="1:7" ht="24" customHeight="1">
      <c r="A5" s="285" t="s">
        <v>130</v>
      </c>
      <c r="B5" s="286"/>
      <c r="C5" s="286"/>
      <c r="D5" s="286"/>
      <c r="E5" s="286"/>
      <c r="F5" s="286"/>
      <c r="G5" s="287"/>
    </row>
    <row r="6" spans="1:7" ht="20.25" customHeight="1">
      <c r="A6" s="288" t="s">
        <v>454</v>
      </c>
      <c r="B6" s="105"/>
      <c r="C6" s="105"/>
      <c r="D6" s="105"/>
      <c r="E6" s="105"/>
      <c r="F6" s="105"/>
      <c r="G6" s="93"/>
    </row>
    <row r="7" spans="1:7" ht="18.75" customHeight="1">
      <c r="A7" s="288" t="s">
        <v>319</v>
      </c>
      <c r="B7" s="289"/>
      <c r="C7" s="289"/>
      <c r="D7" s="289"/>
      <c r="E7" s="289"/>
      <c r="F7" s="289"/>
      <c r="G7" s="290"/>
    </row>
    <row r="8" spans="1:7" ht="18.75" customHeight="1">
      <c r="A8" s="291" t="s">
        <v>310</v>
      </c>
      <c r="B8" s="292"/>
      <c r="C8" s="292"/>
      <c r="D8" s="292"/>
      <c r="E8" s="292"/>
      <c r="F8" s="292"/>
      <c r="G8" s="293"/>
    </row>
    <row r="9" spans="1:7" ht="33.75" customHeight="1">
      <c r="A9" s="294" t="s">
        <v>54</v>
      </c>
      <c r="B9" s="294"/>
      <c r="C9" s="294"/>
      <c r="D9" s="294"/>
      <c r="E9" s="294"/>
      <c r="F9" s="294"/>
      <c r="G9" s="294"/>
    </row>
    <row r="10" spans="1:7" ht="19.5" customHeight="1">
      <c r="A10" s="295" t="s">
        <v>124</v>
      </c>
      <c r="B10" s="296" t="s">
        <v>125</v>
      </c>
      <c r="C10" s="296"/>
      <c r="D10" s="296"/>
      <c r="E10" s="296"/>
      <c r="F10" s="296"/>
      <c r="G10" s="295" t="s">
        <v>126</v>
      </c>
    </row>
    <row r="11" spans="1:7" ht="26.25" customHeight="1">
      <c r="A11" s="295"/>
      <c r="B11" s="297" t="s">
        <v>127</v>
      </c>
      <c r="C11" s="298" t="s">
        <v>389</v>
      </c>
      <c r="D11" s="297" t="s">
        <v>122</v>
      </c>
      <c r="E11" s="297" t="s">
        <v>123</v>
      </c>
      <c r="F11" s="297" t="s">
        <v>13</v>
      </c>
      <c r="G11" s="295"/>
    </row>
    <row r="12" spans="1:7" ht="23.25" customHeight="1">
      <c r="A12" s="299" t="s">
        <v>0</v>
      </c>
      <c r="B12" s="299">
        <v>1</v>
      </c>
      <c r="C12" s="299">
        <v>2</v>
      </c>
      <c r="D12" s="299" t="s">
        <v>128</v>
      </c>
      <c r="E12" s="299">
        <v>4</v>
      </c>
      <c r="F12" s="299">
        <v>5</v>
      </c>
      <c r="G12" s="299" t="s">
        <v>129</v>
      </c>
    </row>
    <row r="13" spans="1:7" ht="15" customHeight="1">
      <c r="A13" s="300"/>
      <c r="B13" s="301"/>
      <c r="C13" s="116"/>
      <c r="D13" s="117"/>
      <c r="E13" s="116"/>
      <c r="F13" s="117"/>
      <c r="G13" s="116"/>
    </row>
    <row r="14" spans="1:8" ht="12.75">
      <c r="A14" s="302" t="s">
        <v>455</v>
      </c>
      <c r="B14" s="303">
        <v>8580576557.589999</v>
      </c>
      <c r="C14" s="304">
        <v>1262839575.1399987</v>
      </c>
      <c r="D14" s="305">
        <v>9843416132.730001</v>
      </c>
      <c r="E14" s="304">
        <v>9796684538.69</v>
      </c>
      <c r="F14" s="305">
        <v>9566051312.78</v>
      </c>
      <c r="G14" s="304">
        <v>46731594.03999999</v>
      </c>
      <c r="H14" s="306"/>
    </row>
    <row r="15" spans="1:8" ht="12.75">
      <c r="A15" s="274" t="s">
        <v>456</v>
      </c>
      <c r="B15" s="307">
        <v>679201685.86</v>
      </c>
      <c r="C15" s="48">
        <v>-7.450580596923828E-09</v>
      </c>
      <c r="D15" s="42">
        <v>679201685.86</v>
      </c>
      <c r="E15" s="48">
        <v>679201685.86</v>
      </c>
      <c r="F15" s="42">
        <v>679201685.86</v>
      </c>
      <c r="G15" s="48">
        <v>0</v>
      </c>
      <c r="H15" s="306"/>
    </row>
    <row r="16" spans="1:8" ht="12.75">
      <c r="A16" s="274" t="s">
        <v>457</v>
      </c>
      <c r="B16" s="307">
        <v>2490818407.3999996</v>
      </c>
      <c r="C16" s="48">
        <v>26652839.03999996</v>
      </c>
      <c r="D16" s="42">
        <v>2517471246.4400005</v>
      </c>
      <c r="E16" s="48">
        <v>2517471246.4400005</v>
      </c>
      <c r="F16" s="42">
        <v>2514631479</v>
      </c>
      <c r="G16" s="48">
        <v>0</v>
      </c>
      <c r="H16" s="306"/>
    </row>
    <row r="17" spans="1:8" ht="12.75">
      <c r="A17" s="274" t="s">
        <v>458</v>
      </c>
      <c r="B17" s="307">
        <v>907109313.0800003</v>
      </c>
      <c r="C17" s="48">
        <v>158788522.12</v>
      </c>
      <c r="D17" s="42">
        <v>1065897835.2000002</v>
      </c>
      <c r="E17" s="48">
        <v>1044283785.34</v>
      </c>
      <c r="F17" s="42">
        <v>1017065521.7099999</v>
      </c>
      <c r="G17" s="48">
        <v>21614049.86</v>
      </c>
      <c r="H17" s="306"/>
    </row>
    <row r="18" spans="1:8" ht="12.75">
      <c r="A18" s="274" t="s">
        <v>459</v>
      </c>
      <c r="B18" s="307">
        <v>1206690701.6799996</v>
      </c>
      <c r="C18" s="48">
        <v>1799305211.189999</v>
      </c>
      <c r="D18" s="42">
        <v>3005995912.8700013</v>
      </c>
      <c r="E18" s="48">
        <v>2994887855.990001</v>
      </c>
      <c r="F18" s="42">
        <v>2824917456.700001</v>
      </c>
      <c r="G18" s="48">
        <v>11108056.879999997</v>
      </c>
      <c r="H18" s="306"/>
    </row>
    <row r="19" spans="1:8" ht="12.75">
      <c r="A19" s="274" t="s">
        <v>460</v>
      </c>
      <c r="B19" s="307">
        <v>3281408290.1899996</v>
      </c>
      <c r="C19" s="48">
        <v>-721906997.2100003</v>
      </c>
      <c r="D19" s="42">
        <v>2559501292.9799995</v>
      </c>
      <c r="E19" s="48">
        <v>2545491805.6799994</v>
      </c>
      <c r="F19" s="42">
        <v>2514887010.13</v>
      </c>
      <c r="G19" s="48">
        <v>14009487.299999997</v>
      </c>
      <c r="H19" s="306"/>
    </row>
    <row r="20" spans="1:8" ht="12.75">
      <c r="A20" s="274" t="s">
        <v>461</v>
      </c>
      <c r="B20" s="307">
        <v>15348159.38</v>
      </c>
      <c r="C20" s="48">
        <v>9.313225746154785E-10</v>
      </c>
      <c r="D20" s="42">
        <v>15348159.38</v>
      </c>
      <c r="E20" s="48">
        <v>15348159.38</v>
      </c>
      <c r="F20" s="42">
        <v>15348159.38</v>
      </c>
      <c r="G20" s="48">
        <v>0</v>
      </c>
      <c r="H20" s="306"/>
    </row>
    <row r="21" spans="1:8" ht="12.75">
      <c r="A21" s="275"/>
      <c r="B21" s="307"/>
      <c r="C21" s="48"/>
      <c r="D21" s="42"/>
      <c r="E21" s="48"/>
      <c r="F21" s="42"/>
      <c r="G21" s="48"/>
      <c r="H21" s="306"/>
    </row>
    <row r="22" spans="1:8" ht="12.75">
      <c r="A22" s="302" t="s">
        <v>462</v>
      </c>
      <c r="B22" s="303">
        <v>36502558821.09998</v>
      </c>
      <c r="C22" s="304">
        <v>6766656243.27</v>
      </c>
      <c r="D22" s="305">
        <v>43269215064.369995</v>
      </c>
      <c r="E22" s="304">
        <v>43175096394.74</v>
      </c>
      <c r="F22" s="305">
        <v>42586972731.30999</v>
      </c>
      <c r="G22" s="304">
        <v>94118669.63000031</v>
      </c>
      <c r="H22" s="306"/>
    </row>
    <row r="23" spans="1:8" ht="12.75">
      <c r="A23" s="274" t="s">
        <v>463</v>
      </c>
      <c r="B23" s="307">
        <v>545895895.8799998</v>
      </c>
      <c r="C23" s="48">
        <v>633047653.8300002</v>
      </c>
      <c r="D23" s="42">
        <v>1178943549.7099986</v>
      </c>
      <c r="E23" s="48">
        <v>1172563404.9799986</v>
      </c>
      <c r="F23" s="42">
        <v>1170327991.849999</v>
      </c>
      <c r="G23" s="48">
        <v>6380144.73</v>
      </c>
      <c r="H23" s="306"/>
    </row>
    <row r="24" spans="1:8" ht="12.75">
      <c r="A24" s="274" t="s">
        <v>464</v>
      </c>
      <c r="B24" s="307">
        <v>1157056945.1499999</v>
      </c>
      <c r="C24" s="48">
        <v>171460365.18999967</v>
      </c>
      <c r="D24" s="42">
        <v>1328517310.34</v>
      </c>
      <c r="E24" s="48">
        <v>1328492100.26</v>
      </c>
      <c r="F24" s="42">
        <v>871554320.5000011</v>
      </c>
      <c r="G24" s="48">
        <v>25210.079999999958</v>
      </c>
      <c r="H24" s="306"/>
    </row>
    <row r="25" spans="1:8" ht="12.75">
      <c r="A25" s="274" t="s">
        <v>465</v>
      </c>
      <c r="B25" s="307">
        <v>7015077923.130001</v>
      </c>
      <c r="C25" s="48">
        <v>2227478405.109999</v>
      </c>
      <c r="D25" s="42">
        <v>9242556328.240004</v>
      </c>
      <c r="E25" s="48">
        <v>9230722159.810003</v>
      </c>
      <c r="F25" s="42">
        <v>9182125674.250004</v>
      </c>
      <c r="G25" s="48">
        <v>11834168.430000305</v>
      </c>
      <c r="H25" s="306"/>
    </row>
    <row r="26" spans="1:8" ht="12.75">
      <c r="A26" s="274" t="s">
        <v>466</v>
      </c>
      <c r="B26" s="307">
        <v>190656214.29000002</v>
      </c>
      <c r="C26" s="48">
        <v>70457972.21000001</v>
      </c>
      <c r="D26" s="42">
        <v>261114186.49999994</v>
      </c>
      <c r="E26" s="48">
        <v>241204870.4999999</v>
      </c>
      <c r="F26" s="42">
        <v>237252787.4999999</v>
      </c>
      <c r="G26" s="48">
        <v>19909316</v>
      </c>
      <c r="H26" s="306"/>
    </row>
    <row r="27" spans="1:8" ht="12.75">
      <c r="A27" s="274" t="s">
        <v>467</v>
      </c>
      <c r="B27" s="307">
        <v>26073502046.76999</v>
      </c>
      <c r="C27" s="48">
        <v>3516169586.170001</v>
      </c>
      <c r="D27" s="42">
        <v>29589671632.939995</v>
      </c>
      <c r="E27" s="48">
        <v>29564017105.91999</v>
      </c>
      <c r="F27" s="42">
        <v>29500130391.729984</v>
      </c>
      <c r="G27" s="48">
        <v>25654527.020000003</v>
      </c>
      <c r="H27" s="306"/>
    </row>
    <row r="28" spans="1:8" ht="12.75">
      <c r="A28" s="274" t="s">
        <v>468</v>
      </c>
      <c r="B28" s="307">
        <v>1520369795.8799996</v>
      </c>
      <c r="C28" s="48">
        <v>148042260.76000005</v>
      </c>
      <c r="D28" s="42">
        <v>1668412056.6400008</v>
      </c>
      <c r="E28" s="48">
        <v>1638096753.2700012</v>
      </c>
      <c r="F28" s="42">
        <v>1625581565.4800007</v>
      </c>
      <c r="G28" s="48">
        <v>30315303.369999997</v>
      </c>
      <c r="H28" s="306"/>
    </row>
    <row r="29" spans="1:8" ht="12.75">
      <c r="A29" s="275"/>
      <c r="B29" s="307"/>
      <c r="C29" s="48"/>
      <c r="D29" s="42"/>
      <c r="E29" s="48"/>
      <c r="F29" s="42"/>
      <c r="G29" s="48"/>
      <c r="H29" s="306"/>
    </row>
    <row r="30" spans="1:8" ht="12.75">
      <c r="A30" s="302" t="s">
        <v>469</v>
      </c>
      <c r="B30" s="303">
        <v>1553775907.95</v>
      </c>
      <c r="C30" s="304">
        <v>273476448.6000003</v>
      </c>
      <c r="D30" s="305">
        <v>1827252356.5500002</v>
      </c>
      <c r="E30" s="304">
        <v>1764766606.9300003</v>
      </c>
      <c r="F30" s="305">
        <v>1725421299.5300004</v>
      </c>
      <c r="G30" s="304">
        <v>62485749.620000005</v>
      </c>
      <c r="H30" s="306"/>
    </row>
    <row r="31" spans="1:8" ht="12.75">
      <c r="A31" s="274" t="s">
        <v>470</v>
      </c>
      <c r="B31" s="307">
        <v>196738941.00999993</v>
      </c>
      <c r="C31" s="48">
        <v>84485667.07000002</v>
      </c>
      <c r="D31" s="42">
        <v>281224608.0800001</v>
      </c>
      <c r="E31" s="48">
        <v>260149645.0800001</v>
      </c>
      <c r="F31" s="42">
        <v>256390272.8300001</v>
      </c>
      <c r="G31" s="48">
        <v>21074963</v>
      </c>
      <c r="H31" s="306"/>
    </row>
    <row r="32" spans="1:8" ht="12.75">
      <c r="A32" s="274" t="s">
        <v>471</v>
      </c>
      <c r="B32" s="307">
        <v>426518064.41999996</v>
      </c>
      <c r="C32" s="48">
        <v>-95414727.65999995</v>
      </c>
      <c r="D32" s="42">
        <v>331103336.76</v>
      </c>
      <c r="E32" s="48">
        <v>294742550.14</v>
      </c>
      <c r="F32" s="42">
        <v>280079785.48</v>
      </c>
      <c r="G32" s="48">
        <v>36360786.620000005</v>
      </c>
      <c r="H32" s="306"/>
    </row>
    <row r="33" spans="1:8" ht="12.75">
      <c r="A33" s="274" t="s">
        <v>472</v>
      </c>
      <c r="B33" s="307">
        <v>665615390.4600003</v>
      </c>
      <c r="C33" s="48">
        <v>251064363.29000026</v>
      </c>
      <c r="D33" s="42">
        <v>916679753.75</v>
      </c>
      <c r="E33" s="48">
        <v>916679753.75</v>
      </c>
      <c r="F33" s="42">
        <v>911967642.75</v>
      </c>
      <c r="G33" s="48">
        <v>0</v>
      </c>
      <c r="H33" s="306"/>
    </row>
    <row r="34" spans="1:8" ht="12.75">
      <c r="A34" s="274" t="s">
        <v>473</v>
      </c>
      <c r="B34" s="307">
        <v>252878392.37000006</v>
      </c>
      <c r="C34" s="48">
        <v>32762040.060000014</v>
      </c>
      <c r="D34" s="42">
        <v>285640432.42999995</v>
      </c>
      <c r="E34" s="48">
        <v>280590432.42999995</v>
      </c>
      <c r="F34" s="42">
        <v>264629372.93999997</v>
      </c>
      <c r="G34" s="48">
        <v>5050000</v>
      </c>
      <c r="H34" s="306"/>
    </row>
    <row r="35" spans="1:8" ht="12.75">
      <c r="A35" s="274" t="s">
        <v>474</v>
      </c>
      <c r="B35" s="307">
        <v>4613808.32</v>
      </c>
      <c r="C35" s="48">
        <v>383326.07999999996</v>
      </c>
      <c r="D35" s="42">
        <v>4997134.4</v>
      </c>
      <c r="E35" s="48">
        <v>4997134.4</v>
      </c>
      <c r="F35" s="42">
        <v>4847134.4</v>
      </c>
      <c r="G35" s="48">
        <v>0</v>
      </c>
      <c r="H35" s="306"/>
    </row>
    <row r="36" spans="1:8" ht="12.75">
      <c r="A36" s="274" t="s">
        <v>475</v>
      </c>
      <c r="B36" s="307">
        <v>7411311.370000001</v>
      </c>
      <c r="C36" s="48">
        <v>195779.75999999978</v>
      </c>
      <c r="D36" s="42">
        <v>7607091.130000001</v>
      </c>
      <c r="E36" s="48">
        <v>7607091.130000001</v>
      </c>
      <c r="F36" s="42">
        <v>7507091.130000001</v>
      </c>
      <c r="G36" s="48">
        <v>0</v>
      </c>
      <c r="H36" s="306"/>
    </row>
    <row r="37" spans="1:8" ht="12.75">
      <c r="A37" s="275"/>
      <c r="B37" s="307"/>
      <c r="C37" s="48"/>
      <c r="D37" s="42"/>
      <c r="E37" s="48"/>
      <c r="F37" s="42"/>
      <c r="G37" s="48"/>
      <c r="H37" s="306"/>
    </row>
    <row r="38" spans="1:8" ht="12.75">
      <c r="A38" s="302" t="s">
        <v>476</v>
      </c>
      <c r="B38" s="303">
        <v>15169159151.27</v>
      </c>
      <c r="C38" s="304">
        <v>-415855385.14001256</v>
      </c>
      <c r="D38" s="305">
        <v>14753303766.129988</v>
      </c>
      <c r="E38" s="304">
        <v>14740076802.919987</v>
      </c>
      <c r="F38" s="305">
        <v>14739146714.099987</v>
      </c>
      <c r="G38" s="304">
        <v>13226963.209999988</v>
      </c>
      <c r="H38" s="306"/>
    </row>
    <row r="39" spans="1:8" ht="28">
      <c r="A39" s="308" t="s">
        <v>477</v>
      </c>
      <c r="B39" s="307">
        <v>383304413.76</v>
      </c>
      <c r="C39" s="48">
        <v>-40515246.76999999</v>
      </c>
      <c r="D39" s="42">
        <v>342789166.99</v>
      </c>
      <c r="E39" s="48">
        <v>330936545.28999996</v>
      </c>
      <c r="F39" s="42">
        <v>330936545.28999996</v>
      </c>
      <c r="G39" s="48">
        <v>11852621.699999988</v>
      </c>
      <c r="H39" s="306"/>
    </row>
    <row r="40" spans="1:8" ht="28">
      <c r="A40" s="308" t="s">
        <v>478</v>
      </c>
      <c r="B40" s="307">
        <v>14322973742.75</v>
      </c>
      <c r="C40" s="48">
        <v>78581396.21998739</v>
      </c>
      <c r="D40" s="42">
        <v>14401555138.969988</v>
      </c>
      <c r="E40" s="48">
        <v>14401555138.969988</v>
      </c>
      <c r="F40" s="42">
        <v>14401380439.969988</v>
      </c>
      <c r="G40" s="48">
        <v>0</v>
      </c>
      <c r="H40" s="306"/>
    </row>
    <row r="41" spans="1:8" ht="12.75">
      <c r="A41" s="274" t="s">
        <v>479</v>
      </c>
      <c r="B41" s="307">
        <v>462880994.76</v>
      </c>
      <c r="C41" s="48">
        <v>-453921534.59</v>
      </c>
      <c r="D41" s="42">
        <v>8959460.17</v>
      </c>
      <c r="E41" s="48">
        <v>7585118.66</v>
      </c>
      <c r="F41" s="42">
        <v>6829728.84</v>
      </c>
      <c r="G41" s="48">
        <v>1374341.5100000002</v>
      </c>
      <c r="H41" s="306"/>
    </row>
    <row r="42" spans="1:8" ht="12.75">
      <c r="A42" s="309"/>
      <c r="B42" s="310"/>
      <c r="C42" s="311"/>
      <c r="D42" s="312"/>
      <c r="E42" s="311"/>
      <c r="F42" s="312"/>
      <c r="G42" s="311"/>
      <c r="H42" s="306"/>
    </row>
    <row r="43" spans="1:8" s="27" customFormat="1" ht="12.75">
      <c r="A43" s="127" t="s">
        <v>317</v>
      </c>
      <c r="B43" s="313">
        <v>61806070437.909996</v>
      </c>
      <c r="C43" s="313">
        <v>7887116881.869986</v>
      </c>
      <c r="D43" s="313">
        <v>69693187319.77998</v>
      </c>
      <c r="E43" s="313">
        <v>69476624343.27998</v>
      </c>
      <c r="F43" s="313">
        <v>68617592057.71998</v>
      </c>
      <c r="G43" s="313">
        <v>216562976.5000003</v>
      </c>
      <c r="H43" s="306"/>
    </row>
    <row r="44" spans="1:7" ht="12.75">
      <c r="A44" s="282"/>
      <c r="B44" s="282"/>
      <c r="C44" s="282"/>
      <c r="D44" s="282"/>
      <c r="E44" s="282"/>
      <c r="F44" s="282"/>
      <c r="G44" s="282"/>
    </row>
    <row r="45" spans="1:7" ht="12.75">
      <c r="A45" s="282"/>
      <c r="B45" s="282"/>
      <c r="C45" s="282"/>
      <c r="D45" s="282"/>
      <c r="E45" s="282"/>
      <c r="F45" s="282"/>
      <c r="G45" s="282"/>
    </row>
    <row r="46" spans="1:7" ht="12.75">
      <c r="A46" s="282"/>
      <c r="B46" s="282"/>
      <c r="C46" s="282"/>
      <c r="D46" s="282"/>
      <c r="E46" s="282"/>
      <c r="F46" s="282"/>
      <c r="G46" s="282"/>
    </row>
    <row r="47" spans="1:7" ht="12.75">
      <c r="A47" s="282"/>
      <c r="B47" s="282"/>
      <c r="C47" s="282"/>
      <c r="D47" s="282"/>
      <c r="E47" s="282"/>
      <c r="F47" s="282"/>
      <c r="G47" s="282"/>
    </row>
    <row r="48" spans="1:7" ht="12.75">
      <c r="A48" s="282"/>
      <c r="B48" s="282"/>
      <c r="C48" s="282"/>
      <c r="D48" s="282"/>
      <c r="E48" s="282"/>
      <c r="F48" s="282"/>
      <c r="G48" s="282"/>
    </row>
    <row r="49" spans="1:7" ht="12.75">
      <c r="A49" s="131"/>
      <c r="B49" s="132"/>
      <c r="C49" s="131"/>
      <c r="D49" s="131"/>
      <c r="E49" s="131"/>
      <c r="F49" s="131"/>
      <c r="G49" s="131"/>
    </row>
    <row r="50" spans="1:7" ht="12.75">
      <c r="A50" s="132"/>
      <c r="B50" s="132"/>
      <c r="C50" s="132"/>
      <c r="D50" s="132"/>
      <c r="E50" s="132"/>
      <c r="F50" s="132"/>
      <c r="G50" s="132"/>
    </row>
    <row r="51" spans="1:7" ht="12.75">
      <c r="A51" s="131"/>
      <c r="B51" s="132"/>
      <c r="C51" s="131"/>
      <c r="D51" s="131"/>
      <c r="E51" s="131"/>
      <c r="F51" s="131"/>
      <c r="G51" s="131"/>
    </row>
    <row r="52" spans="1:7" ht="12.75">
      <c r="A52" s="131"/>
      <c r="B52" s="132"/>
      <c r="C52" s="131"/>
      <c r="D52" s="131"/>
      <c r="E52" s="131"/>
      <c r="F52" s="131"/>
      <c r="G52" s="131"/>
    </row>
    <row r="53" spans="1:7" ht="12.75">
      <c r="A53" s="131"/>
      <c r="B53" s="132"/>
      <c r="C53" s="132"/>
      <c r="D53" s="132"/>
      <c r="E53" s="132"/>
      <c r="F53" s="132"/>
      <c r="G53" s="132"/>
    </row>
    <row r="54" spans="1:7" ht="12.75">
      <c r="A54" s="250"/>
      <c r="B54" s="250"/>
      <c r="C54" s="250"/>
      <c r="D54" s="250"/>
      <c r="E54" s="250"/>
      <c r="F54" s="250"/>
      <c r="G54" s="250"/>
    </row>
    <row r="55" spans="1:7" ht="12.75">
      <c r="A55" s="250"/>
      <c r="B55" s="250"/>
      <c r="C55" s="250"/>
      <c r="D55" s="250"/>
      <c r="E55" s="250"/>
      <c r="F55" s="250"/>
      <c r="G55" s="250"/>
    </row>
    <row r="56" spans="1:7" ht="12.75">
      <c r="A56" s="250"/>
      <c r="B56" s="250"/>
      <c r="C56" s="250"/>
      <c r="D56" s="250"/>
      <c r="E56" s="250"/>
      <c r="F56" s="250"/>
      <c r="G56" s="250"/>
    </row>
    <row r="57" spans="1:7" ht="12.75">
      <c r="A57" s="250"/>
      <c r="B57" s="250"/>
      <c r="C57" s="250"/>
      <c r="D57" s="250"/>
      <c r="E57" s="250"/>
      <c r="F57" s="250"/>
      <c r="G57" s="250"/>
    </row>
    <row r="58" spans="1:7" ht="12.75">
      <c r="A58" s="268"/>
      <c r="B58" s="268"/>
      <c r="C58" s="268"/>
      <c r="D58" s="268"/>
      <c r="E58" s="268"/>
      <c r="F58" s="268"/>
      <c r="G58" s="268"/>
    </row>
    <row r="59" spans="1:7" ht="12.75">
      <c r="A59" s="268"/>
      <c r="B59" s="268"/>
      <c r="C59" s="268"/>
      <c r="D59" s="268"/>
      <c r="E59" s="268"/>
      <c r="F59" s="268"/>
      <c r="G59" s="268"/>
    </row>
    <row r="60" spans="1:7" ht="12.75">
      <c r="A60" s="268"/>
      <c r="B60" s="268"/>
      <c r="C60" s="268"/>
      <c r="D60" s="268"/>
      <c r="E60" s="268"/>
      <c r="F60" s="268"/>
      <c r="G60" s="268"/>
    </row>
    <row r="61" spans="1:7" ht="12.75">
      <c r="A61" s="268"/>
      <c r="B61" s="268"/>
      <c r="C61" s="268"/>
      <c r="D61" s="268"/>
      <c r="E61" s="268"/>
      <c r="F61" s="268"/>
      <c r="G61" s="268"/>
    </row>
  </sheetData>
  <mergeCells count="11">
    <mergeCell ref="A8:G8"/>
    <mergeCell ref="A9:G9"/>
    <mergeCell ref="A10:A11"/>
    <mergeCell ref="B10:F10"/>
    <mergeCell ref="G10:G11"/>
    <mergeCell ref="A1:G1"/>
    <mergeCell ref="A2:G2"/>
    <mergeCell ref="A3:G3"/>
    <mergeCell ref="A5:G5"/>
    <mergeCell ref="A6:G6"/>
    <mergeCell ref="A7:G7"/>
  </mergeCells>
  <printOptions horizontalCentered="1"/>
  <pageMargins left="0.590551181102362" right="0.590551181102362" top="0.78740157480315" bottom="0.590551181102362" header="0.31496062992126" footer="0.31496062992126"/>
  <pageSetup horizontalDpi="600" verticalDpi="600" orientation="portrait" scale="6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4B7349-F781-7041-B896-0B3F234371E1}">
  <sheetPr>
    <tabColor rgb="FF00B0F0"/>
  </sheetPr>
  <dimension ref="A1:F28"/>
  <sheetViews>
    <sheetView tabSelected="1" workbookViewId="0" topLeftCell="A4">
      <selection activeCell="A3" sqref="A3:D4"/>
    </sheetView>
  </sheetViews>
  <sheetFormatPr defaultColWidth="11.57421875" defaultRowHeight="12.75"/>
  <cols>
    <col min="1" max="1" width="35.00390625" style="314" customWidth="1"/>
    <col min="2" max="2" width="26.8515625" style="314" customWidth="1"/>
    <col min="3" max="3" width="15.7109375" style="314" customWidth="1"/>
    <col min="4" max="4" width="20.00390625" style="314" customWidth="1"/>
    <col min="5" max="16384" width="11.421875" style="314" customWidth="1"/>
  </cols>
  <sheetData>
    <row r="1" ht="12.75">
      <c r="D1" s="315" t="s">
        <v>480</v>
      </c>
    </row>
    <row r="2" ht="14" thickBot="1">
      <c r="A2" s="133" t="s">
        <v>481</v>
      </c>
    </row>
    <row r="3" spans="1:4" ht="14" customHeight="1">
      <c r="A3" s="316"/>
      <c r="B3" s="317" t="s">
        <v>482</v>
      </c>
      <c r="C3" s="317"/>
      <c r="D3" s="318"/>
    </row>
    <row r="4" spans="1:4" ht="14" customHeight="1" thickBot="1">
      <c r="A4" s="319" t="s">
        <v>483</v>
      </c>
      <c r="B4" s="320"/>
      <c r="C4" s="320"/>
      <c r="D4" s="321"/>
    </row>
    <row r="5" spans="1:4" ht="14.5" customHeight="1" thickBot="1">
      <c r="A5" s="322"/>
      <c r="B5" s="323"/>
      <c r="C5" s="323"/>
      <c r="D5" s="323"/>
    </row>
    <row r="6" spans="1:4" ht="14" thickBot="1">
      <c r="A6" s="324" t="s">
        <v>484</v>
      </c>
      <c r="B6" s="325" t="s">
        <v>485</v>
      </c>
      <c r="C6" s="325" t="s">
        <v>486</v>
      </c>
      <c r="D6" s="325" t="s">
        <v>482</v>
      </c>
    </row>
    <row r="7" spans="1:4" ht="14" thickBot="1">
      <c r="A7" s="326"/>
      <c r="B7" s="327" t="s">
        <v>487</v>
      </c>
      <c r="C7" s="327" t="s">
        <v>488</v>
      </c>
      <c r="D7" s="327" t="s">
        <v>489</v>
      </c>
    </row>
    <row r="8" spans="1:4" ht="14" thickBot="1">
      <c r="A8" s="328" t="s">
        <v>490</v>
      </c>
      <c r="B8" s="329"/>
      <c r="C8" s="329"/>
      <c r="D8" s="330"/>
    </row>
    <row r="9" spans="1:6" ht="15" thickBot="1">
      <c r="A9" s="331" t="s">
        <v>491</v>
      </c>
      <c r="B9" s="332">
        <v>243154231.13</v>
      </c>
      <c r="C9" s="333">
        <v>40958759.74</v>
      </c>
      <c r="D9" s="332">
        <f>+B9-C9</f>
        <v>202195471.39</v>
      </c>
      <c r="F9" s="334"/>
    </row>
    <row r="10" spans="1:6" ht="15" thickBot="1">
      <c r="A10" s="335" t="s">
        <v>492</v>
      </c>
      <c r="B10" s="336">
        <v>239058367.1</v>
      </c>
      <c r="C10" s="337">
        <v>39880488.63</v>
      </c>
      <c r="D10" s="336">
        <f aca="true" t="shared" si="0" ref="D10:D13">+B10-C10</f>
        <v>199177878.47</v>
      </c>
      <c r="F10" s="334"/>
    </row>
    <row r="11" spans="1:6" ht="15" thickBot="1">
      <c r="A11" s="335" t="s">
        <v>493</v>
      </c>
      <c r="B11" s="336">
        <v>195626465.39000002</v>
      </c>
      <c r="C11" s="337">
        <v>28777995.14</v>
      </c>
      <c r="D11" s="336">
        <f t="shared" si="0"/>
        <v>166848470.25</v>
      </c>
      <c r="F11" s="334"/>
    </row>
    <row r="12" spans="1:6" ht="15" thickBot="1">
      <c r="A12" s="335" t="s">
        <v>494</v>
      </c>
      <c r="B12" s="336">
        <v>242761385.04</v>
      </c>
      <c r="C12" s="337">
        <v>28469359.35</v>
      </c>
      <c r="D12" s="336">
        <f t="shared" si="0"/>
        <v>214292025.69</v>
      </c>
      <c r="F12" s="334"/>
    </row>
    <row r="13" spans="1:6" ht="15" thickBot="1">
      <c r="A13" s="335" t="s">
        <v>495</v>
      </c>
      <c r="B13" s="336">
        <v>759849543.56</v>
      </c>
      <c r="C13" s="337">
        <v>36370134.43</v>
      </c>
      <c r="D13" s="336">
        <f t="shared" si="0"/>
        <v>723479409.13</v>
      </c>
      <c r="F13" s="334"/>
    </row>
    <row r="14" spans="1:4" ht="14" thickBot="1">
      <c r="A14" s="335"/>
      <c r="B14" s="338"/>
      <c r="C14" s="338"/>
      <c r="D14" s="338"/>
    </row>
    <row r="15" spans="1:4" ht="14" thickBot="1">
      <c r="A15" s="335"/>
      <c r="B15" s="338"/>
      <c r="C15" s="338"/>
      <c r="D15" s="338"/>
    </row>
    <row r="16" spans="1:4" ht="14" thickBot="1">
      <c r="A16" s="339" t="s">
        <v>496</v>
      </c>
      <c r="B16" s="336">
        <f>+SUM(B9:B13)</f>
        <v>1680449992.2199998</v>
      </c>
      <c r="C16" s="336">
        <f aca="true" t="shared" si="1" ref="C16:D16">+SUM(C9:C13)</f>
        <v>174456737.29000002</v>
      </c>
      <c r="D16" s="336">
        <f t="shared" si="1"/>
        <v>1505993254.9299998</v>
      </c>
    </row>
    <row r="17" spans="1:4" ht="14" thickBot="1">
      <c r="A17" s="335"/>
      <c r="B17" s="340"/>
      <c r="C17" s="340"/>
      <c r="D17" s="340"/>
    </row>
    <row r="18" spans="1:4" ht="14" thickBot="1">
      <c r="A18" s="328" t="s">
        <v>497</v>
      </c>
      <c r="B18" s="329"/>
      <c r="C18" s="329"/>
      <c r="D18" s="330"/>
    </row>
    <row r="19" spans="1:4" ht="14" thickBot="1">
      <c r="A19" s="331"/>
      <c r="B19" s="341"/>
      <c r="C19" s="341"/>
      <c r="D19" s="341"/>
    </row>
    <row r="20" spans="1:4" ht="14" thickBot="1">
      <c r="A20" s="335"/>
      <c r="B20" s="340"/>
      <c r="C20" s="340"/>
      <c r="D20" s="340"/>
    </row>
    <row r="21" spans="1:4" ht="14" thickBot="1">
      <c r="A21" s="335"/>
      <c r="B21" s="340"/>
      <c r="C21" s="340"/>
      <c r="D21" s="340"/>
    </row>
    <row r="22" spans="1:4" ht="14" thickBot="1">
      <c r="A22" s="335"/>
      <c r="B22" s="340"/>
      <c r="C22" s="340"/>
      <c r="D22" s="340"/>
    </row>
    <row r="23" spans="1:4" ht="14" thickBot="1">
      <c r="A23" s="335"/>
      <c r="B23" s="340"/>
      <c r="C23" s="340"/>
      <c r="D23" s="340"/>
    </row>
    <row r="24" spans="1:4" ht="14" thickBot="1">
      <c r="A24" s="335"/>
      <c r="B24" s="340"/>
      <c r="C24" s="340"/>
      <c r="D24" s="340"/>
    </row>
    <row r="25" spans="1:4" ht="14" thickBot="1">
      <c r="A25" s="335"/>
      <c r="B25" s="340"/>
      <c r="C25" s="340"/>
      <c r="D25" s="340"/>
    </row>
    <row r="26" spans="1:4" ht="14" thickBot="1">
      <c r="A26" s="339" t="s">
        <v>498</v>
      </c>
      <c r="B26" s="342"/>
      <c r="C26" s="342"/>
      <c r="D26" s="342"/>
    </row>
    <row r="27" spans="1:4" ht="14" thickBot="1">
      <c r="A27" s="339"/>
      <c r="B27" s="342"/>
      <c r="C27" s="342"/>
      <c r="D27" s="342"/>
    </row>
    <row r="28" spans="1:4" ht="14" thickBot="1">
      <c r="A28" s="343" t="s">
        <v>499</v>
      </c>
      <c r="B28" s="344">
        <f>+B16+B26</f>
        <v>1680449992.2199998</v>
      </c>
      <c r="C28" s="344">
        <f>+C16+C26</f>
        <v>174456737.29000002</v>
      </c>
      <c r="D28" s="344">
        <f>+D16+D26</f>
        <v>1505993254.9299998</v>
      </c>
    </row>
  </sheetData>
  <mergeCells count="5">
    <mergeCell ref="A4:D4"/>
    <mergeCell ref="A5:D5"/>
    <mergeCell ref="A6:A7"/>
    <mergeCell ref="A8:D8"/>
    <mergeCell ref="A18:D18"/>
  </mergeCells>
  <printOptions horizontalCentered="1"/>
  <pageMargins left="0.31496062992126" right="0.31496062992126" top="0.748031496062992" bottom="0.748031496062992" header="0.31496062992126" footer="0.31496062992126"/>
  <pageSetup horizontalDpi="600" verticalDpi="600" orientation="portrait" scale="9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35F137-C2F6-0944-9590-971C3D989D54}">
  <sheetPr>
    <tabColor rgb="FF00B0F0"/>
  </sheetPr>
  <dimension ref="A1:C27"/>
  <sheetViews>
    <sheetView workbookViewId="0" topLeftCell="A4">
      <selection activeCell="E18" sqref="E18"/>
    </sheetView>
  </sheetViews>
  <sheetFormatPr defaultColWidth="11.57421875" defaultRowHeight="12.75"/>
  <cols>
    <col min="1" max="1" width="41.28125" style="314" customWidth="1"/>
    <col min="2" max="3" width="24.421875" style="314" customWidth="1"/>
    <col min="4" max="16384" width="11.421875" style="314" customWidth="1"/>
  </cols>
  <sheetData>
    <row r="1" ht="12.75">
      <c r="C1" s="315" t="s">
        <v>500</v>
      </c>
    </row>
    <row r="2" ht="14" thickBot="1">
      <c r="A2" s="133" t="s">
        <v>481</v>
      </c>
    </row>
    <row r="3" spans="1:3" ht="12.75">
      <c r="A3" s="345" t="s">
        <v>501</v>
      </c>
      <c r="B3" s="346"/>
      <c r="C3" s="347"/>
    </row>
    <row r="4" spans="1:3" ht="14" thickBot="1">
      <c r="A4" s="319" t="s">
        <v>502</v>
      </c>
      <c r="B4" s="320"/>
      <c r="C4" s="321"/>
    </row>
    <row r="5" spans="1:3" ht="14" thickBot="1">
      <c r="A5" s="348"/>
      <c r="B5" s="348"/>
      <c r="C5" s="348"/>
    </row>
    <row r="6" spans="1:3" ht="14" thickBot="1">
      <c r="A6" s="349" t="s">
        <v>484</v>
      </c>
      <c r="B6" s="325" t="s">
        <v>123</v>
      </c>
      <c r="C6" s="325" t="s">
        <v>13</v>
      </c>
    </row>
    <row r="7" spans="1:3" ht="14" thickBot="1">
      <c r="A7" s="328" t="s">
        <v>490</v>
      </c>
      <c r="B7" s="329"/>
      <c r="C7" s="330"/>
    </row>
    <row r="8" spans="1:3" ht="15" thickBot="1">
      <c r="A8" s="331" t="s">
        <v>503</v>
      </c>
      <c r="B8" s="350">
        <v>15832641.18</v>
      </c>
      <c r="C8" s="350">
        <v>15832641.18</v>
      </c>
    </row>
    <row r="9" spans="1:3" ht="15" thickBot="1">
      <c r="A9" s="335" t="s">
        <v>504</v>
      </c>
      <c r="B9" s="351">
        <v>16156945.02</v>
      </c>
      <c r="C9" s="351">
        <v>16156945.02</v>
      </c>
    </row>
    <row r="10" spans="1:3" ht="15" thickBot="1">
      <c r="A10" s="335" t="s">
        <v>505</v>
      </c>
      <c r="B10" s="351">
        <v>12854600.01</v>
      </c>
      <c r="C10" s="351">
        <v>12854600.01</v>
      </c>
    </row>
    <row r="11" spans="1:3" ht="15" thickBot="1">
      <c r="A11" s="335" t="s">
        <v>506</v>
      </c>
      <c r="B11" s="351">
        <v>16415574.84</v>
      </c>
      <c r="C11" s="351">
        <v>16415574.84</v>
      </c>
    </row>
    <row r="12" spans="1:3" ht="15" thickBot="1">
      <c r="A12" s="335" t="s">
        <v>507</v>
      </c>
      <c r="B12" s="351">
        <v>38415309.58</v>
      </c>
      <c r="C12" s="351">
        <v>38415309.58</v>
      </c>
    </row>
    <row r="13" spans="1:3" ht="15" thickBot="1">
      <c r="A13" s="335" t="s">
        <v>495</v>
      </c>
      <c r="B13" s="351">
        <v>56678127.82</v>
      </c>
      <c r="C13" s="351">
        <v>56678127.82</v>
      </c>
    </row>
    <row r="14" spans="1:3" ht="14" thickBot="1">
      <c r="A14" s="335"/>
      <c r="B14" s="352"/>
      <c r="C14" s="352"/>
    </row>
    <row r="15" spans="1:3" ht="14" thickBot="1">
      <c r="A15" s="339" t="s">
        <v>508</v>
      </c>
      <c r="B15" s="353">
        <f>+SUM(B8:B13)</f>
        <v>156353198.45</v>
      </c>
      <c r="C15" s="353">
        <f>+SUM(C8:C13)</f>
        <v>156353198.45</v>
      </c>
    </row>
    <row r="16" spans="1:3" ht="14" thickBot="1">
      <c r="A16" s="335"/>
      <c r="B16" s="340"/>
      <c r="C16" s="340"/>
    </row>
    <row r="17" spans="1:3" ht="14" thickBot="1">
      <c r="A17" s="328" t="s">
        <v>497</v>
      </c>
      <c r="B17" s="329"/>
      <c r="C17" s="330"/>
    </row>
    <row r="18" spans="1:3" ht="14" thickBot="1">
      <c r="A18" s="331"/>
      <c r="B18" s="341"/>
      <c r="C18" s="341"/>
    </row>
    <row r="19" spans="1:3" ht="14" thickBot="1">
      <c r="A19" s="335"/>
      <c r="B19" s="340"/>
      <c r="C19" s="340"/>
    </row>
    <row r="20" spans="1:3" ht="14" thickBot="1">
      <c r="A20" s="335"/>
      <c r="B20" s="340"/>
      <c r="C20" s="340"/>
    </row>
    <row r="21" spans="1:3" ht="14" thickBot="1">
      <c r="A21" s="335"/>
      <c r="B21" s="340"/>
      <c r="C21" s="340"/>
    </row>
    <row r="22" spans="1:3" ht="14" thickBot="1">
      <c r="A22" s="335"/>
      <c r="B22" s="340"/>
      <c r="C22" s="340"/>
    </row>
    <row r="23" spans="1:3" ht="14" thickBot="1">
      <c r="A23" s="335"/>
      <c r="B23" s="340"/>
      <c r="C23" s="340"/>
    </row>
    <row r="24" spans="1:3" ht="14" thickBot="1">
      <c r="A24" s="335"/>
      <c r="B24" s="340"/>
      <c r="C24" s="340"/>
    </row>
    <row r="25" spans="1:3" ht="14" thickBot="1">
      <c r="A25" s="339" t="s">
        <v>509</v>
      </c>
      <c r="B25" s="340"/>
      <c r="C25" s="340"/>
    </row>
    <row r="26" spans="1:3" ht="14" thickBot="1">
      <c r="A26" s="335"/>
      <c r="B26" s="340"/>
      <c r="C26" s="340"/>
    </row>
    <row r="27" spans="1:3" ht="14" thickBot="1">
      <c r="A27" s="343" t="s">
        <v>499</v>
      </c>
      <c r="B27" s="354">
        <f>+B15+B25</f>
        <v>156353198.45</v>
      </c>
      <c r="C27" s="354">
        <f>+C15+C25</f>
        <v>156353198.45</v>
      </c>
    </row>
  </sheetData>
  <mergeCells count="5">
    <mergeCell ref="A3:C3"/>
    <mergeCell ref="A4:C4"/>
    <mergeCell ref="A5:C5"/>
    <mergeCell ref="A7:C7"/>
    <mergeCell ref="A17:C17"/>
  </mergeCells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portrait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AUDITORIA GENERAL DEL ESTADO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AGE</dc:creator>
  <cp:keywords/>
  <dc:description/>
  <cp:lastModifiedBy>Heriberto Cuevas R.</cp:lastModifiedBy>
  <cp:lastPrinted>2021-02-04T22:00:28Z</cp:lastPrinted>
  <dcterms:created xsi:type="dcterms:W3CDTF">2008-11-04T10:53:46Z</dcterms:created>
  <dcterms:modified xsi:type="dcterms:W3CDTF">2021-02-04T22:01:09Z</dcterms:modified>
  <cp:category/>
  <cp:version/>
  <cp:contentType/>
  <cp:contentStatus/>
</cp:coreProperties>
</file>