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120" windowWidth="15360" windowHeight="7635" activeTab="0"/>
  </bookViews>
  <sheets>
    <sheet name="MIR (2)" sheetId="1" r:id="rId1"/>
  </sheets>
  <externalReferences>
    <externalReference r:id="rId4"/>
  </externalReferences>
  <definedNames>
    <definedName name="_xlnm.Print_Area" localSheetId="0">'MIR (2)'!$A$1:$X$33</definedName>
    <definedName name="CONTRATISTAS">'[1]Nombre Contratistas'!$A$2:$A$104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<sst xmlns="http://schemas.openxmlformats.org/spreadsheetml/2006/main" count="116" uniqueCount="81">
  <si>
    <t>Detalle de la Matriz</t>
  </si>
  <si>
    <t>Ramo:</t>
  </si>
  <si>
    <t>5. ENTIDADES PARAESTATALES Y FIDEICOMISOS NO EMPRESARIALES Y NO FINANCIEROS</t>
  </si>
  <si>
    <t>Unidad Responsable:</t>
  </si>
  <si>
    <t>P07. COMISIÓN DE INFRAESTRUCTURA CARRETERA Y AEROPORTUARIA DEL ESTADO DE GUERRERO</t>
  </si>
  <si>
    <t>Clave y Modalidad del Pp:</t>
  </si>
  <si>
    <t>K. PROYECTOS DE INVERSIÓN</t>
  </si>
  <si>
    <t>Denominación del Pp:</t>
  </si>
  <si>
    <t>PROYECTOS DE INVERSIÓN</t>
  </si>
  <si>
    <t>Clasificacion Funcional:</t>
  </si>
  <si>
    <t>Finalidad:</t>
  </si>
  <si>
    <t>3. DESARROLLO ECONOMICO</t>
  </si>
  <si>
    <t>Función:</t>
  </si>
  <si>
    <t>3.5. TRANSPORTE</t>
  </si>
  <si>
    <t>Subfunción:</t>
  </si>
  <si>
    <t>3.5.1. TRANSPORTE POR CARRETERA</t>
  </si>
  <si>
    <t>Actividad Institucional:</t>
  </si>
  <si>
    <t>CONSTRUCCIÓN DE CARRETERAS, PUENTES Y REHABILITACIÓN DE CAMINOS PARA EL TRANSPORTE</t>
  </si>
  <si>
    <t>Presupuesto por Capitulo</t>
  </si>
  <si>
    <t>Total</t>
  </si>
  <si>
    <t>Indicador</t>
  </si>
  <si>
    <t>Medición</t>
  </si>
  <si>
    <t>Método de Cálculo</t>
  </si>
  <si>
    <t>Unidad de Medida</t>
  </si>
  <si>
    <t>Frecuencia de Medición</t>
  </si>
  <si>
    <t>Tipo de Indicador</t>
  </si>
  <si>
    <t>Dimensión</t>
  </si>
  <si>
    <t>Evaluación</t>
  </si>
  <si>
    <t>Medios de Verificación</t>
  </si>
  <si>
    <t>Gestion</t>
  </si>
  <si>
    <t>Eficiencia</t>
  </si>
  <si>
    <t>Economia</t>
  </si>
  <si>
    <t>Semestral</t>
  </si>
  <si>
    <t>Pesos</t>
  </si>
  <si>
    <t>Trimestral</t>
  </si>
  <si>
    <t>Desempeño</t>
  </si>
  <si>
    <t>Línea Base
(2016)</t>
  </si>
  <si>
    <t>Eficacia</t>
  </si>
  <si>
    <t>Administracion Interna y de los Servicios Generales</t>
  </si>
  <si>
    <t>Porcentaje  de solicitudes tramitadas</t>
  </si>
  <si>
    <t>Porcentaje de ingresos totales</t>
  </si>
  <si>
    <t>Total de ingresos recibidos/total de ingresos autorizados*100</t>
  </si>
  <si>
    <t>Informacion registrada en el Sistema Coram</t>
  </si>
  <si>
    <t>Ingresos propios de la institucion</t>
  </si>
  <si>
    <t xml:space="preserve">Porcentaje de ingresos Propios </t>
  </si>
  <si>
    <t>Total de gastos administrativos ejercidos/ total de gastos administrativos programados*100</t>
  </si>
  <si>
    <t>Proyectos contratados</t>
  </si>
  <si>
    <t>Porcentaje de proyectos contratados</t>
  </si>
  <si>
    <t>Numero de proyectos contratados/ total de proyectos programados autorizados en el ejercicio*100</t>
  </si>
  <si>
    <t>Proyectos terminados</t>
  </si>
  <si>
    <t>Porcentaje de proyectos terminados</t>
  </si>
  <si>
    <t>Numero de proyectos terminados/numero de proyectos programados*100</t>
  </si>
  <si>
    <t xml:space="preserve">Pago de Gasto de capital </t>
  </si>
  <si>
    <t>porcentaje de presupuesto en gasto de capital año 2018</t>
  </si>
  <si>
    <t>total de presupuesto pagado en capital/presupuesto autorizado en gasto de capital*100</t>
  </si>
  <si>
    <t>Gasto de capital</t>
  </si>
  <si>
    <t>porcentaje de comprobación de gasto de capital año 2018</t>
  </si>
  <si>
    <t>total de gasto de capital comprobado/ total de gasto de capital pagado*100</t>
  </si>
  <si>
    <t>Archivo bajo resguardo del Departamento de Control Presupuestal</t>
  </si>
  <si>
    <t>Expedientes unitarios</t>
  </si>
  <si>
    <t>porcentaje de expedientes unitarios integrados</t>
  </si>
  <si>
    <t>total de expedientes unitarios completos/total de expedientes unitarios*100</t>
  </si>
  <si>
    <t>Expedientes</t>
  </si>
  <si>
    <t>Fiscalizaciones por ente fiscalizador</t>
  </si>
  <si>
    <t>Porcentaje de fiscalizaciones</t>
  </si>
  <si>
    <t>Numero de fiscalizaciones atendidas / total de fiscalizaciones en el jercicio *100</t>
  </si>
  <si>
    <t>Tramites de solicitudes para ministración</t>
  </si>
  <si>
    <t>Documentos</t>
  </si>
  <si>
    <t>Ingresos totales recibidos de Sefina</t>
  </si>
  <si>
    <t>Estrategico</t>
  </si>
  <si>
    <t>Total de ingresos propios recabados / total de ingresos propios programados * 100</t>
  </si>
  <si>
    <t>Porcentaje de los gastos administrativos del gasto corriente e ingresos propios</t>
  </si>
  <si>
    <t>Gasto corriente de administración</t>
  </si>
  <si>
    <t>DE ACUERDO AL CALENDARIO DE EJECUCION DEL CONVENIO SHCP</t>
  </si>
  <si>
    <t xml:space="preserve"> total de solicitudes tramitadas/Total de solicitudes por decreto*100)</t>
  </si>
  <si>
    <t>EAIP / EAEPE</t>
  </si>
  <si>
    <t>EAEPE</t>
  </si>
  <si>
    <t>FORMATO
MATRIZ DE INDICADORES DE RESULTADOS AL 30 DE JUNIO DE 2020</t>
  </si>
  <si>
    <t>Meta 2020</t>
  </si>
  <si>
    <t>Año 2019</t>
  </si>
  <si>
    <t>Avance al
 30/JUN/2020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</si>
</sst>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_ ;[Red]\-#,##0.0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24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76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8" fillId="0" borderId="1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2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2" fillId="0" borderId="0" xfId="21" applyFont="1" applyBorder="1" applyAlignment="1">
      <alignment horizontal="center" vertical="center" wrapText="1"/>
      <protection/>
    </xf>
    <xf numFmtId="0" fontId="10" fillId="0" borderId="1" xfId="0" applyFont="1" applyFill="1" applyBorder="1"/>
    <xf numFmtId="0" fontId="11" fillId="0" borderId="7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0" fillId="0" borderId="1" xfId="2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/>
    <xf numFmtId="10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8" xfId="0" applyFont="1" applyFill="1" applyBorder="1"/>
    <xf numFmtId="0" fontId="10" fillId="0" borderId="8" xfId="0" applyFont="1" applyFill="1" applyBorder="1"/>
    <xf numFmtId="4" fontId="10" fillId="0" borderId="9" xfId="0" applyNumberFormat="1" applyFont="1" applyFill="1" applyBorder="1"/>
    <xf numFmtId="0" fontId="10" fillId="0" borderId="10" xfId="0" applyFont="1" applyFill="1" applyBorder="1"/>
    <xf numFmtId="165" fontId="13" fillId="5" borderId="7" xfId="0" applyNumberFormat="1" applyFont="1" applyFill="1" applyBorder="1"/>
    <xf numFmtId="0" fontId="10" fillId="0" borderId="9" xfId="0" applyFont="1" applyFill="1" applyBorder="1"/>
    <xf numFmtId="165" fontId="6" fillId="0" borderId="1" xfId="0" applyNumberFormat="1" applyFont="1" applyFill="1" applyBorder="1"/>
    <xf numFmtId="165" fontId="13" fillId="0" borderId="7" xfId="0" applyNumberFormat="1" applyFont="1" applyFill="1" applyBorder="1"/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2" fontId="7" fillId="3" borderId="9" xfId="0" applyNumberFormat="1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876300</xdr:colOff>
      <xdr:row>0</xdr:row>
      <xdr:rowOff>0</xdr:rowOff>
    </xdr:from>
    <xdr:to>
      <xdr:col>23</xdr:col>
      <xdr:colOff>933450</xdr:colOff>
      <xdr:row>0</xdr:row>
      <xdr:rowOff>676275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45400" y="0"/>
          <a:ext cx="1962150" cy="676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2</xdr:col>
      <xdr:colOff>438150</xdr:colOff>
      <xdr:row>0</xdr:row>
      <xdr:rowOff>676275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9525"/>
          <a:ext cx="1343025" cy="666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ili\CICAEG\CONTPAQ\2019\ARQ.REYNOSO.19\OBRAS%202016\concentrado%20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MOVTOSCIFRAS"/>
      <sheetName val="CONCENTRADO GRAL"/>
      <sheetName val="INTEGRANTES"/>
      <sheetName val="MUNICIPIOS"/>
      <sheetName val="PROGRAMAS"/>
      <sheetName val="Nombre Contratistas"/>
      <sheetName val="INSTRUCCIONES"/>
      <sheetName val="TIPOS DE CONVENIO"/>
      <sheetName val="TIPOS OFICIO"/>
      <sheetName val="AFIANZADORAS"/>
      <sheetName val="RESIDENTES"/>
      <sheetName val="REL OFIC AJTES PRES"/>
      <sheetName val="0001"/>
      <sheetName val="AGREGAR"/>
      <sheetName val="R2"/>
      <sheetName val="R1"/>
      <sheetName val="Ficha contratista"/>
      <sheetName val="VER COLUMN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ANGEL HERNANDEZ NARCIZO</v>
          </cell>
        </row>
        <row r="3">
          <cell r="A3" t="str">
            <v>CARAZA DISEÑO Y CONSTRUCCION, S.A. DE C.V.</v>
          </cell>
        </row>
        <row r="4">
          <cell r="A4" t="str">
            <v>CONSORCIO CONSTRUCTOR CALLI, S.A. DE C.V. EN PARTICIPACION CONJUNTA CON TERRACERIAS DYB, S.A. DE C.V.</v>
          </cell>
        </row>
        <row r="5">
          <cell r="A5" t="str">
            <v>CONSTRUCCIÓN AVANZADA HD, S.A. DE C.V.</v>
          </cell>
        </row>
        <row r="6">
          <cell r="A6" t="str">
            <v>CONSTRUCTORA ALICAT, S.A. DE C.V. EN PARTICIPACION CONUNTA CON ALEJANDRO CASTRO BELLO</v>
          </cell>
        </row>
        <row r="7">
          <cell r="A7" t="str">
            <v>CONSTRUCTORA BILMA, S.A. DE C.V.</v>
          </cell>
        </row>
        <row r="8">
          <cell r="A8" t="str">
            <v>CONSTRUCTORA Y PAVIMENTOS DEL PACIFICO, S.A. DE C.V.</v>
          </cell>
        </row>
        <row r="9">
          <cell r="A9" t="str">
            <v>CONSTRUCTORA Y PAVIMENTOS GUERRERENSES, S.A. DE C.V.</v>
          </cell>
        </row>
        <row r="10">
          <cell r="A10" t="str">
            <v>CONTRUCCONES BRACKET, S.A. DE C.V.</v>
          </cell>
        </row>
        <row r="11">
          <cell r="A11" t="str">
            <v>DEL PACIFICO CONSORCIO CONSTRUCTOR DEL SUR, S.A. DE C.V.</v>
          </cell>
        </row>
        <row r="12">
          <cell r="A12" t="str">
            <v>FERREMAQUINARIA Y CONSTRUCCIONES SOTAR, S. DE R.L. DE C.V.</v>
          </cell>
        </row>
        <row r="13">
          <cell r="A13" t="str">
            <v>G.C. ACUARIO, S.A. DE C.V.</v>
          </cell>
        </row>
        <row r="14">
          <cell r="A14" t="str">
            <v>GORA PROYECTOS Y CONSTRUCCIONES, S.A. DE C.V.</v>
          </cell>
        </row>
        <row r="15">
          <cell r="A15" t="str">
            <v>GRISELDA MARINO REYNA</v>
          </cell>
        </row>
        <row r="16">
          <cell r="A16" t="str">
            <v>GRUPO CONSTRUCTOR TORRE LATINA, S.A. DE C.V.</v>
          </cell>
        </row>
        <row r="17">
          <cell r="A17" t="str">
            <v>GRUPO CYRMA MART, S.A. DE C.V.</v>
          </cell>
        </row>
        <row r="18">
          <cell r="A18" t="str">
            <v>GRUPO ESPECIALIZADO EN CONSTRUCCION TORRES, S.A. DE C.V.</v>
          </cell>
        </row>
        <row r="19">
          <cell r="A19" t="str">
            <v>HABITATING Y ARQ. CONST. S.A. DE C.V.</v>
          </cell>
        </row>
        <row r="20">
          <cell r="A20" t="str">
            <v>IUSA CONSTRUCCIONES, S.A. DE C.V.</v>
          </cell>
        </row>
        <row r="21">
          <cell r="A21" t="str">
            <v>JEYAM CONSTRUCCIONES, S.A DE C.V.</v>
          </cell>
        </row>
        <row r="22">
          <cell r="A22" t="str">
            <v>MIGUEL SOLORIO FIGUEROA</v>
          </cell>
        </row>
        <row r="23">
          <cell r="A23" t="str">
            <v>MOISES MARTINEZ MENDOZA</v>
          </cell>
        </row>
        <row r="24">
          <cell r="A24" t="str">
            <v>OBRAS Y AGREGADOS CASHE, S.A. DE C.V. Y GRUPO CYRMA MART, S.A. DE C.V.</v>
          </cell>
        </row>
        <row r="25">
          <cell r="A25" t="str">
            <v>OPD COMISION DE INFRAESTRUCTURA CARRETERA Y AEROPORTUARIA DEL ESTADO DE GUERRERO</v>
          </cell>
        </row>
        <row r="26">
          <cell r="A26" t="str">
            <v>PAPAGAYO CONSTRUCCIONES Y MAQUINARIA, S.A. DE C.V.</v>
          </cell>
        </row>
        <row r="27">
          <cell r="A27" t="str">
            <v>PROVEEDORA Y CONSTRUCCIONES DE GUERRERO, S.A. DE C.V.</v>
          </cell>
        </row>
        <row r="28">
          <cell r="A28" t="str">
            <v>PROYECCION Y SERVICIOS RJD, S.A. DE C.V.</v>
          </cell>
        </row>
        <row r="29">
          <cell r="A29" t="str">
            <v>RAVASA, S.A. DE C.V.</v>
          </cell>
        </row>
        <row r="30">
          <cell r="A30" t="str">
            <v>SISTEMAS DE GESTION AMBIENTAL GAIA, S.A. DE C.V.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 t="str">
            <v>DEJAR LIBRES</v>
          </cell>
        </row>
        <row r="104">
          <cell r="A104" t="str">
            <v>DEJAR LIBRES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showGridLines="0" tabSelected="1" view="pageBreakPreview" zoomScale="80" zoomScaleSheetLayoutView="80" zoomScalePageLayoutView="125" workbookViewId="0" topLeftCell="J12">
      <selection activeCell="V21" sqref="V21"/>
    </sheetView>
  </sheetViews>
  <sheetFormatPr defaultColWidth="11.57421875" defaultRowHeight="15"/>
  <cols>
    <col min="1" max="1" width="2.57421875" style="1" customWidth="1"/>
    <col min="2" max="4" width="13.57421875" style="1" customWidth="1"/>
    <col min="5" max="5" width="8.7109375" style="1" customWidth="1"/>
    <col min="6" max="9" width="13.57421875" style="1" customWidth="1"/>
    <col min="10" max="10" width="2.28125" style="1" customWidth="1"/>
    <col min="11" max="12" width="22.7109375" style="1" customWidth="1"/>
    <col min="13" max="13" width="16.421875" style="1" customWidth="1"/>
    <col min="14" max="14" width="16.8515625" style="1" customWidth="1"/>
    <col min="15" max="15" width="12.57421875" style="1" customWidth="1"/>
    <col min="16" max="16" width="12.140625" style="1" customWidth="1"/>
    <col min="17" max="18" width="16.8515625" style="1" customWidth="1"/>
    <col min="19" max="19" width="14.28125" style="1" customWidth="1"/>
    <col min="20" max="20" width="14.140625" style="1" customWidth="1"/>
    <col min="21" max="21" width="17.8515625" style="1" customWidth="1"/>
    <col min="22" max="22" width="14.28125" style="1" customWidth="1"/>
    <col min="23" max="23" width="14.28125" style="2" customWidth="1"/>
    <col min="24" max="24" width="16.8515625" style="1" customWidth="1"/>
    <col min="25" max="25" width="3.421875" style="3" customWidth="1"/>
    <col min="26" max="16384" width="11.57421875" style="1" customWidth="1"/>
  </cols>
  <sheetData>
    <row r="1" spans="13:19" ht="55.15" customHeight="1">
      <c r="M1" s="66" t="s">
        <v>77</v>
      </c>
      <c r="N1" s="67"/>
      <c r="O1" s="67"/>
      <c r="P1" s="67"/>
      <c r="Q1" s="67"/>
      <c r="R1" s="67"/>
      <c r="S1" s="67"/>
    </row>
    <row r="2" spans="2:25" s="4" customFormat="1" ht="16.15" customHeight="1"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9"/>
      <c r="Y2" s="3"/>
    </row>
    <row r="3" spans="2:25" s="4" customFormat="1" ht="24.6" customHeight="1">
      <c r="B3" s="70" t="s">
        <v>1</v>
      </c>
      <c r="C3" s="70"/>
      <c r="D3" s="71" t="s">
        <v>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  <c r="Y3" s="3"/>
    </row>
    <row r="4" spans="2:25" s="4" customFormat="1" ht="25.5" customHeight="1">
      <c r="B4" s="59" t="s">
        <v>3</v>
      </c>
      <c r="C4" s="60"/>
      <c r="D4" s="71" t="s">
        <v>4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3"/>
      <c r="Y4" s="3"/>
    </row>
    <row r="5" spans="2:25" s="4" customFormat="1" ht="15">
      <c r="B5" s="59" t="s">
        <v>5</v>
      </c>
      <c r="C5" s="60"/>
      <c r="D5" s="71" t="s">
        <v>6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3"/>
      <c r="Y5" s="3"/>
    </row>
    <row r="6" spans="2:25" s="4" customFormat="1" ht="15">
      <c r="B6" s="59" t="s">
        <v>7</v>
      </c>
      <c r="C6" s="60"/>
      <c r="D6" s="71" t="s">
        <v>8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3"/>
      <c r="Y6" s="3"/>
    </row>
    <row r="7" spans="2:25" s="4" customFormat="1" ht="16.9" customHeight="1">
      <c r="B7" s="68" t="s">
        <v>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  <c r="Y7" s="3"/>
    </row>
    <row r="8" spans="2:25" s="4" customFormat="1" ht="15">
      <c r="B8" s="59" t="s">
        <v>10</v>
      </c>
      <c r="C8" s="60"/>
      <c r="D8" s="61" t="s">
        <v>11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3"/>
      <c r="Y8" s="3"/>
    </row>
    <row r="9" spans="2:25" s="4" customFormat="1" ht="15">
      <c r="B9" s="59" t="s">
        <v>12</v>
      </c>
      <c r="C9" s="60"/>
      <c r="D9" s="61" t="s">
        <v>13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3"/>
      <c r="Y9" s="3"/>
    </row>
    <row r="10" spans="2:25" s="4" customFormat="1" ht="20.25" customHeight="1">
      <c r="B10" s="59" t="s">
        <v>14</v>
      </c>
      <c r="C10" s="60"/>
      <c r="D10" s="61" t="s">
        <v>15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3"/>
      <c r="Y10" s="3"/>
    </row>
    <row r="11" spans="2:25" s="4" customFormat="1" ht="25.5" customHeight="1">
      <c r="B11" s="64" t="s">
        <v>16</v>
      </c>
      <c r="C11" s="65"/>
      <c r="D11" s="61" t="s">
        <v>17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3"/>
      <c r="Y11" s="3"/>
    </row>
    <row r="12" spans="2:25" s="4" customFormat="1" ht="36.6" customHeight="1">
      <c r="B12" s="48" t="s">
        <v>18</v>
      </c>
      <c r="C12" s="49"/>
      <c r="D12" s="49"/>
      <c r="E12" s="49"/>
      <c r="F12" s="49"/>
      <c r="G12" s="50"/>
      <c r="H12" s="32"/>
      <c r="I12" s="14"/>
      <c r="J12" s="14"/>
      <c r="K12" s="48" t="s">
        <v>38</v>
      </c>
      <c r="L12" s="49"/>
      <c r="M12" s="49"/>
      <c r="N12" s="50"/>
      <c r="O12" s="51">
        <v>8</v>
      </c>
      <c r="P12" s="51"/>
      <c r="Q12" s="51"/>
      <c r="R12" s="11"/>
      <c r="S12" s="54"/>
      <c r="T12" s="54"/>
      <c r="U12" s="54"/>
      <c r="V12" s="54"/>
      <c r="W12" s="54"/>
      <c r="X12" s="54"/>
      <c r="Y12" s="3"/>
    </row>
    <row r="13" spans="2:25" s="4" customFormat="1" ht="20.25" customHeight="1">
      <c r="B13" s="55">
        <v>1000</v>
      </c>
      <c r="C13" s="55">
        <v>2000</v>
      </c>
      <c r="D13" s="55">
        <v>3000</v>
      </c>
      <c r="E13" s="55">
        <v>4000</v>
      </c>
      <c r="F13" s="55">
        <v>5000</v>
      </c>
      <c r="G13" s="41">
        <v>6000</v>
      </c>
      <c r="H13" s="41">
        <v>9000</v>
      </c>
      <c r="I13" s="15"/>
      <c r="J13" s="15"/>
      <c r="K13" s="46" t="s">
        <v>20</v>
      </c>
      <c r="L13" s="16"/>
      <c r="M13" s="57" t="s">
        <v>22</v>
      </c>
      <c r="N13" s="41"/>
      <c r="O13" s="46" t="s">
        <v>23</v>
      </c>
      <c r="P13" s="46" t="s">
        <v>24</v>
      </c>
      <c r="Q13" s="46" t="s">
        <v>25</v>
      </c>
      <c r="R13" s="46" t="s">
        <v>26</v>
      </c>
      <c r="S13" s="46" t="s">
        <v>36</v>
      </c>
      <c r="T13" s="46" t="s">
        <v>79</v>
      </c>
      <c r="U13" s="46" t="s">
        <v>78</v>
      </c>
      <c r="V13" s="46" t="s">
        <v>80</v>
      </c>
      <c r="W13" s="43" t="s">
        <v>27</v>
      </c>
      <c r="X13" s="46" t="s">
        <v>28</v>
      </c>
      <c r="Y13" s="3"/>
    </row>
    <row r="14" spans="2:25" s="4" customFormat="1" ht="15">
      <c r="B14" s="56"/>
      <c r="C14" s="56"/>
      <c r="D14" s="56"/>
      <c r="E14" s="56"/>
      <c r="F14" s="56"/>
      <c r="G14" s="42"/>
      <c r="H14" s="42"/>
      <c r="I14" s="17" t="s">
        <v>19</v>
      </c>
      <c r="J14" s="17"/>
      <c r="K14" s="47"/>
      <c r="L14" s="18" t="s">
        <v>21</v>
      </c>
      <c r="M14" s="58"/>
      <c r="N14" s="42"/>
      <c r="O14" s="47"/>
      <c r="P14" s="47"/>
      <c r="Q14" s="47"/>
      <c r="R14" s="47"/>
      <c r="S14" s="47"/>
      <c r="T14" s="47"/>
      <c r="U14" s="47"/>
      <c r="V14" s="47"/>
      <c r="W14" s="44"/>
      <c r="X14" s="47"/>
      <c r="Y14" s="3"/>
    </row>
    <row r="15" spans="1:25" s="29" customFormat="1" ht="72" customHeight="1">
      <c r="A15" s="10"/>
      <c r="B15" s="38">
        <v>0</v>
      </c>
      <c r="C15" s="75"/>
      <c r="D15" s="35"/>
      <c r="E15" s="38">
        <v>0</v>
      </c>
      <c r="F15" s="38">
        <v>0</v>
      </c>
      <c r="G15" s="38">
        <v>100</v>
      </c>
      <c r="H15" s="38">
        <v>0</v>
      </c>
      <c r="I15" s="35">
        <f aca="true" t="shared" si="0" ref="I15:I17">SUM(B15:H15)</f>
        <v>100</v>
      </c>
      <c r="J15" s="6"/>
      <c r="K15" s="24" t="s">
        <v>66</v>
      </c>
      <c r="L15" s="24" t="s">
        <v>39</v>
      </c>
      <c r="M15" s="45" t="s">
        <v>74</v>
      </c>
      <c r="N15" s="45"/>
      <c r="O15" s="25" t="s">
        <v>67</v>
      </c>
      <c r="P15" s="25" t="s">
        <v>32</v>
      </c>
      <c r="Q15" s="25" t="s">
        <v>29</v>
      </c>
      <c r="R15" s="25" t="s">
        <v>37</v>
      </c>
      <c r="S15" s="25">
        <v>100</v>
      </c>
      <c r="T15" s="30">
        <v>1</v>
      </c>
      <c r="U15" s="25">
        <v>376</v>
      </c>
      <c r="V15" s="31">
        <v>100</v>
      </c>
      <c r="W15" s="30">
        <f aca="true" t="shared" si="1" ref="W15:W21">+V15/U15</f>
        <v>0.26595744680851063</v>
      </c>
      <c r="X15" s="8" t="s">
        <v>73</v>
      </c>
      <c r="Y15" s="28"/>
    </row>
    <row r="16" spans="1:26" s="29" customFormat="1" ht="52.5" customHeight="1">
      <c r="A16" s="10"/>
      <c r="B16" s="37">
        <v>45897257.47</v>
      </c>
      <c r="C16" s="37">
        <v>1219259.88</v>
      </c>
      <c r="D16" s="37">
        <v>2369094.71</v>
      </c>
      <c r="E16" s="37">
        <v>0</v>
      </c>
      <c r="F16" s="37">
        <v>0</v>
      </c>
      <c r="G16" s="37">
        <v>803615516.75</v>
      </c>
      <c r="H16" s="37">
        <v>0</v>
      </c>
      <c r="I16" s="37">
        <f t="shared" si="0"/>
        <v>853101128.81</v>
      </c>
      <c r="J16" s="34"/>
      <c r="K16" s="24" t="s">
        <v>68</v>
      </c>
      <c r="L16" s="24" t="s">
        <v>40</v>
      </c>
      <c r="M16" s="45" t="s">
        <v>41</v>
      </c>
      <c r="N16" s="45"/>
      <c r="O16" s="25" t="s">
        <v>33</v>
      </c>
      <c r="P16" s="25" t="s">
        <v>32</v>
      </c>
      <c r="Q16" s="25" t="s">
        <v>69</v>
      </c>
      <c r="R16" s="25" t="s">
        <v>30</v>
      </c>
      <c r="S16" s="25">
        <v>87.58</v>
      </c>
      <c r="T16" s="30">
        <v>0.9485027954010318</v>
      </c>
      <c r="U16" s="31">
        <f>I16</f>
        <v>853101128.81</v>
      </c>
      <c r="V16" s="31">
        <v>326440332.51</v>
      </c>
      <c r="W16" s="30">
        <f>+V16/U16</f>
        <v>0.3826513897190069</v>
      </c>
      <c r="X16" s="25" t="s">
        <v>42</v>
      </c>
      <c r="Y16" s="28"/>
      <c r="Z16" s="29" t="s">
        <v>75</v>
      </c>
    </row>
    <row r="17" spans="1:26" s="29" customFormat="1" ht="58.5" customHeight="1">
      <c r="A17" s="10"/>
      <c r="B17" s="37">
        <v>5622389.14</v>
      </c>
      <c r="C17" s="37">
        <v>5887289.66</v>
      </c>
      <c r="D17" s="37">
        <v>10182492.979999997</v>
      </c>
      <c r="E17" s="37">
        <v>0</v>
      </c>
      <c r="F17" s="37">
        <v>1016484.9299999999</v>
      </c>
      <c r="G17" s="37">
        <v>5000000</v>
      </c>
      <c r="H17" s="37">
        <v>100000</v>
      </c>
      <c r="I17" s="37">
        <f t="shared" si="0"/>
        <v>27808656.709999997</v>
      </c>
      <c r="J17" s="34"/>
      <c r="K17" s="24" t="s">
        <v>43</v>
      </c>
      <c r="L17" s="24" t="s">
        <v>44</v>
      </c>
      <c r="M17" s="45" t="s">
        <v>70</v>
      </c>
      <c r="N17" s="45"/>
      <c r="O17" s="25" t="s">
        <v>33</v>
      </c>
      <c r="P17" s="25" t="s">
        <v>32</v>
      </c>
      <c r="Q17" s="25" t="s">
        <v>69</v>
      </c>
      <c r="R17" s="25" t="s">
        <v>30</v>
      </c>
      <c r="S17" s="25">
        <v>70.74</v>
      </c>
      <c r="T17" s="30">
        <v>0.7382343145451297</v>
      </c>
      <c r="U17" s="31">
        <f aca="true" t="shared" si="2" ref="U17:U21">I17</f>
        <v>27808656.709999997</v>
      </c>
      <c r="V17" s="31">
        <v>8414523.7</v>
      </c>
      <c r="W17" s="30">
        <f t="shared" si="1"/>
        <v>0.30258648548723804</v>
      </c>
      <c r="X17" s="25" t="s">
        <v>42</v>
      </c>
      <c r="Y17" s="28"/>
      <c r="Z17" s="29" t="s">
        <v>75</v>
      </c>
    </row>
    <row r="18" spans="1:26" s="29" customFormat="1" ht="69" customHeight="1">
      <c r="A18" s="10"/>
      <c r="B18" s="37">
        <v>51519646.61</v>
      </c>
      <c r="C18" s="37">
        <v>7106549.54</v>
      </c>
      <c r="D18" s="37">
        <v>12551587.689999998</v>
      </c>
      <c r="E18" s="37">
        <v>0</v>
      </c>
      <c r="F18" s="37">
        <v>1016484.9299999999</v>
      </c>
      <c r="G18" s="37">
        <v>5000000</v>
      </c>
      <c r="H18" s="37">
        <v>100000</v>
      </c>
      <c r="I18" s="37">
        <f>SUM(B18:H18)</f>
        <v>77294268.77000001</v>
      </c>
      <c r="J18" s="34"/>
      <c r="K18" s="24" t="s">
        <v>72</v>
      </c>
      <c r="L18" s="24" t="s">
        <v>71</v>
      </c>
      <c r="M18" s="45" t="s">
        <v>45</v>
      </c>
      <c r="N18" s="45"/>
      <c r="O18" s="25" t="s">
        <v>33</v>
      </c>
      <c r="P18" s="25" t="s">
        <v>32</v>
      </c>
      <c r="Q18" s="25" t="s">
        <v>69</v>
      </c>
      <c r="R18" s="25" t="s">
        <v>31</v>
      </c>
      <c r="S18" s="25">
        <v>57.38</v>
      </c>
      <c r="T18" s="30">
        <v>0.6599571811409132</v>
      </c>
      <c r="U18" s="31">
        <f t="shared" si="2"/>
        <v>77294268.77000001</v>
      </c>
      <c r="V18" s="31">
        <v>21004778.689999998</v>
      </c>
      <c r="W18" s="30">
        <f t="shared" si="1"/>
        <v>0.2717507911550684</v>
      </c>
      <c r="X18" s="25" t="s">
        <v>42</v>
      </c>
      <c r="Y18" s="28"/>
      <c r="Z18" s="29" t="s">
        <v>76</v>
      </c>
    </row>
    <row r="19" spans="2:25" s="10" customFormat="1" ht="36.75" customHeight="1" hidden="1">
      <c r="B19" s="37"/>
      <c r="C19" s="37"/>
      <c r="D19" s="37"/>
      <c r="E19" s="37"/>
      <c r="F19" s="37"/>
      <c r="G19" s="37"/>
      <c r="H19" s="37"/>
      <c r="I19" s="37">
        <f>SUM(B19:G19)</f>
        <v>0</v>
      </c>
      <c r="J19" s="33"/>
      <c r="K19" s="24" t="s">
        <v>46</v>
      </c>
      <c r="L19" s="24" t="s">
        <v>47</v>
      </c>
      <c r="M19" s="45" t="s">
        <v>48</v>
      </c>
      <c r="N19" s="45"/>
      <c r="O19" s="25" t="s">
        <v>33</v>
      </c>
      <c r="P19" s="25" t="s">
        <v>32</v>
      </c>
      <c r="Q19" s="25" t="s">
        <v>35</v>
      </c>
      <c r="R19" s="25" t="s">
        <v>30</v>
      </c>
      <c r="S19" s="8"/>
      <c r="T19" s="74" t="e">
        <v>#DIV/0!</v>
      </c>
      <c r="U19" s="31">
        <f t="shared" si="2"/>
        <v>0</v>
      </c>
      <c r="V19" s="12"/>
      <c r="W19" s="30" t="e">
        <f t="shared" si="1"/>
        <v>#DIV/0!</v>
      </c>
      <c r="X19" s="8"/>
      <c r="Y19" s="9"/>
    </row>
    <row r="20" spans="2:25" s="10" customFormat="1" ht="36.75" customHeight="1" hidden="1">
      <c r="B20" s="37"/>
      <c r="C20" s="37"/>
      <c r="D20" s="37"/>
      <c r="E20" s="37"/>
      <c r="F20" s="37"/>
      <c r="G20" s="37"/>
      <c r="H20" s="37"/>
      <c r="I20" s="37">
        <f>SUM(B20:G20)</f>
        <v>0</v>
      </c>
      <c r="J20" s="33"/>
      <c r="K20" s="24" t="s">
        <v>49</v>
      </c>
      <c r="L20" s="24" t="s">
        <v>50</v>
      </c>
      <c r="M20" s="45" t="s">
        <v>51</v>
      </c>
      <c r="N20" s="45"/>
      <c r="O20" s="25" t="s">
        <v>33</v>
      </c>
      <c r="P20" s="25" t="s">
        <v>32</v>
      </c>
      <c r="Q20" s="25" t="s">
        <v>35</v>
      </c>
      <c r="R20" s="25" t="s">
        <v>37</v>
      </c>
      <c r="S20" s="8"/>
      <c r="T20" s="74" t="e">
        <v>#DIV/0!</v>
      </c>
      <c r="U20" s="31">
        <f t="shared" si="2"/>
        <v>0</v>
      </c>
      <c r="V20" s="12"/>
      <c r="W20" s="30" t="e">
        <f t="shared" si="1"/>
        <v>#DIV/0!</v>
      </c>
      <c r="X20" s="8"/>
      <c r="Y20" s="9"/>
    </row>
    <row r="21" spans="2:26" s="10" customFormat="1" ht="64.5" customHeight="1"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803615516.75</v>
      </c>
      <c r="H21" s="37">
        <v>0</v>
      </c>
      <c r="I21" s="37">
        <f>SUM(B21:H21)</f>
        <v>803615516.75</v>
      </c>
      <c r="J21" s="34"/>
      <c r="K21" s="24" t="s">
        <v>52</v>
      </c>
      <c r="L21" s="24" t="s">
        <v>53</v>
      </c>
      <c r="M21" s="45" t="s">
        <v>54</v>
      </c>
      <c r="N21" s="45"/>
      <c r="O21" s="25" t="s">
        <v>33</v>
      </c>
      <c r="P21" s="25" t="s">
        <v>32</v>
      </c>
      <c r="Q21" s="25" t="s">
        <v>69</v>
      </c>
      <c r="R21" s="25" t="s">
        <v>31</v>
      </c>
      <c r="S21" s="25">
        <v>23.8</v>
      </c>
      <c r="T21" s="30">
        <v>0.9670707585143088</v>
      </c>
      <c r="U21" s="31">
        <f t="shared" si="2"/>
        <v>803615516.75</v>
      </c>
      <c r="V21" s="31">
        <v>172949682.02</v>
      </c>
      <c r="W21" s="30">
        <f t="shared" si="1"/>
        <v>0.2152144631545282</v>
      </c>
      <c r="X21" s="25" t="s">
        <v>42</v>
      </c>
      <c r="Y21" s="9"/>
      <c r="Z21" s="29" t="s">
        <v>76</v>
      </c>
    </row>
    <row r="22" spans="2:25" s="10" customFormat="1" ht="86.25" customHeight="1" hidden="1">
      <c r="B22" s="36"/>
      <c r="C22" s="36"/>
      <c r="D22" s="36"/>
      <c r="E22" s="36"/>
      <c r="F22" s="36"/>
      <c r="G22" s="36"/>
      <c r="H22" s="36"/>
      <c r="I22" s="36"/>
      <c r="J22" s="22"/>
      <c r="K22" s="23" t="s">
        <v>55</v>
      </c>
      <c r="L22" s="24" t="s">
        <v>56</v>
      </c>
      <c r="M22" s="52" t="s">
        <v>57</v>
      </c>
      <c r="N22" s="53"/>
      <c r="O22" s="25" t="s">
        <v>33</v>
      </c>
      <c r="P22" s="25" t="s">
        <v>34</v>
      </c>
      <c r="Q22" s="25" t="s">
        <v>35</v>
      </c>
      <c r="R22" s="25" t="s">
        <v>30</v>
      </c>
      <c r="S22" s="25"/>
      <c r="T22" s="26"/>
      <c r="U22" s="26"/>
      <c r="V22" s="26"/>
      <c r="W22" s="27"/>
      <c r="X22" s="25" t="s">
        <v>58</v>
      </c>
      <c r="Y22" s="9"/>
    </row>
    <row r="23" spans="2:25" s="10" customFormat="1" ht="84.75" customHeight="1" hidden="1">
      <c r="B23" s="22"/>
      <c r="C23" s="22"/>
      <c r="D23" s="22"/>
      <c r="E23" s="22"/>
      <c r="F23" s="22"/>
      <c r="G23" s="22"/>
      <c r="H23" s="22"/>
      <c r="I23" s="22"/>
      <c r="J23" s="22"/>
      <c r="K23" s="23" t="s">
        <v>59</v>
      </c>
      <c r="L23" s="24" t="s">
        <v>60</v>
      </c>
      <c r="M23" s="52" t="s">
        <v>61</v>
      </c>
      <c r="N23" s="53"/>
      <c r="O23" s="25" t="s">
        <v>62</v>
      </c>
      <c r="P23" s="25" t="s">
        <v>34</v>
      </c>
      <c r="Q23" s="25" t="s">
        <v>35</v>
      </c>
      <c r="R23" s="25" t="s">
        <v>30</v>
      </c>
      <c r="S23" s="25"/>
      <c r="T23" s="26"/>
      <c r="U23" s="26"/>
      <c r="V23" s="26"/>
      <c r="W23" s="27"/>
      <c r="X23" s="25" t="s">
        <v>58</v>
      </c>
      <c r="Y23" s="9"/>
    </row>
    <row r="24" spans="2:25" s="10" customFormat="1" ht="36.75" customHeight="1" hidden="1">
      <c r="B24" s="6"/>
      <c r="C24" s="6"/>
      <c r="D24" s="6"/>
      <c r="E24" s="6"/>
      <c r="F24" s="6"/>
      <c r="G24" s="6"/>
      <c r="H24" s="6"/>
      <c r="I24" s="5">
        <f>SUM(B24:G24)</f>
        <v>0</v>
      </c>
      <c r="J24" s="6"/>
      <c r="K24" s="23" t="s">
        <v>63</v>
      </c>
      <c r="L24" s="24" t="s">
        <v>64</v>
      </c>
      <c r="M24" s="52" t="s">
        <v>65</v>
      </c>
      <c r="N24" s="53"/>
      <c r="O24" s="25" t="s">
        <v>33</v>
      </c>
      <c r="P24" s="25" t="s">
        <v>32</v>
      </c>
      <c r="Q24" s="25" t="s">
        <v>35</v>
      </c>
      <c r="R24" s="25" t="s">
        <v>30</v>
      </c>
      <c r="S24" s="8"/>
      <c r="T24" s="12"/>
      <c r="U24" s="12"/>
      <c r="V24" s="12"/>
      <c r="W24" s="13"/>
      <c r="X24" s="8"/>
      <c r="Y24" s="9"/>
    </row>
    <row r="25" spans="2:25" s="10" customFormat="1" ht="39" customHeight="1">
      <c r="B25" s="6"/>
      <c r="C25" s="6"/>
      <c r="D25" s="6"/>
      <c r="E25" s="6"/>
      <c r="F25" s="6"/>
      <c r="G25" s="6"/>
      <c r="H25" s="6"/>
      <c r="I25" s="40"/>
      <c r="J25" s="6"/>
      <c r="K25" s="7"/>
      <c r="L25" s="7"/>
      <c r="M25" s="7"/>
      <c r="N25" s="19"/>
      <c r="O25" s="8"/>
      <c r="P25" s="8"/>
      <c r="Q25" s="8"/>
      <c r="R25" s="8"/>
      <c r="S25" s="8"/>
      <c r="T25" s="20"/>
      <c r="U25" s="20"/>
      <c r="V25" s="20"/>
      <c r="W25" s="13"/>
      <c r="X25" s="8"/>
      <c r="Y25" s="9"/>
    </row>
    <row r="26" spans="2:25" s="10" customFormat="1" ht="34.5" customHeight="1">
      <c r="B26" s="39"/>
      <c r="C26" s="39"/>
      <c r="D26" s="39"/>
      <c r="E26" s="6"/>
      <c r="F26" s="39"/>
      <c r="G26" s="6"/>
      <c r="H26" s="6"/>
      <c r="I26" s="39"/>
      <c r="J26" s="6"/>
      <c r="K26" s="7"/>
      <c r="L26" s="7"/>
      <c r="M26" s="7"/>
      <c r="N26" s="19"/>
      <c r="O26" s="8"/>
      <c r="P26" s="8"/>
      <c r="Q26" s="8"/>
      <c r="R26" s="8"/>
      <c r="S26" s="8"/>
      <c r="T26" s="20"/>
      <c r="U26" s="20"/>
      <c r="V26" s="20"/>
      <c r="W26" s="13"/>
      <c r="X26" s="8"/>
      <c r="Y26" s="9"/>
    </row>
    <row r="27" spans="2:25" s="10" customFormat="1" ht="34.5" customHeight="1">
      <c r="B27" s="6"/>
      <c r="C27" s="6"/>
      <c r="D27" s="6"/>
      <c r="E27" s="6"/>
      <c r="F27" s="6"/>
      <c r="G27" s="6"/>
      <c r="H27" s="6"/>
      <c r="I27" s="5"/>
      <c r="J27" s="6"/>
      <c r="K27" s="7"/>
      <c r="L27" s="7"/>
      <c r="M27" s="7"/>
      <c r="N27" s="19"/>
      <c r="O27" s="8"/>
      <c r="P27" s="8"/>
      <c r="Q27" s="8"/>
      <c r="R27" s="8"/>
      <c r="S27" s="8"/>
      <c r="T27" s="20"/>
      <c r="U27" s="20"/>
      <c r="V27" s="20"/>
      <c r="W27" s="13"/>
      <c r="X27" s="8"/>
      <c r="Y27" s="9"/>
    </row>
    <row r="32" spans="9:12" ht="63.75" customHeight="1">
      <c r="I32" s="21"/>
      <c r="J32" s="21"/>
      <c r="K32" s="21"/>
      <c r="L32" s="21"/>
    </row>
  </sheetData>
  <mergeCells count="52">
    <mergeCell ref="B8:C8"/>
    <mergeCell ref="D8:X8"/>
    <mergeCell ref="M1:S1"/>
    <mergeCell ref="B2:X2"/>
    <mergeCell ref="B3:C3"/>
    <mergeCell ref="D3:X3"/>
    <mergeCell ref="B4:C4"/>
    <mergeCell ref="D4:X4"/>
    <mergeCell ref="B5:C5"/>
    <mergeCell ref="D5:X5"/>
    <mergeCell ref="B6:C6"/>
    <mergeCell ref="D6:X6"/>
    <mergeCell ref="B7:X7"/>
    <mergeCell ref="B9:C9"/>
    <mergeCell ref="D9:X9"/>
    <mergeCell ref="B10:C10"/>
    <mergeCell ref="D10:X10"/>
    <mergeCell ref="B11:C11"/>
    <mergeCell ref="D11:X11"/>
    <mergeCell ref="S12:X12"/>
    <mergeCell ref="B13:B14"/>
    <mergeCell ref="C13:C14"/>
    <mergeCell ref="D13:D14"/>
    <mergeCell ref="E13:E14"/>
    <mergeCell ref="F13:F14"/>
    <mergeCell ref="G13:G14"/>
    <mergeCell ref="X13:X14"/>
    <mergeCell ref="Q13:Q14"/>
    <mergeCell ref="R13:R14"/>
    <mergeCell ref="S13:S14"/>
    <mergeCell ref="T13:T14"/>
    <mergeCell ref="V13:V14"/>
    <mergeCell ref="K13:K14"/>
    <mergeCell ref="M13:N14"/>
    <mergeCell ref="B12:G12"/>
    <mergeCell ref="K12:N12"/>
    <mergeCell ref="O12:Q12"/>
    <mergeCell ref="M22:N22"/>
    <mergeCell ref="M23:N23"/>
    <mergeCell ref="M24:N24"/>
    <mergeCell ref="M20:N20"/>
    <mergeCell ref="M21:N21"/>
    <mergeCell ref="M17:N17"/>
    <mergeCell ref="M18:N18"/>
    <mergeCell ref="M19:N19"/>
    <mergeCell ref="M15:N15"/>
    <mergeCell ref="H13:H14"/>
    <mergeCell ref="W13:W14"/>
    <mergeCell ref="M16:N16"/>
    <mergeCell ref="O13:O14"/>
    <mergeCell ref="P13:P14"/>
    <mergeCell ref="U13:U14"/>
  </mergeCells>
  <printOptions horizontalCentered="1"/>
  <pageMargins left="0.2362204724409449" right="0.2362204724409449" top="0.35433070866141736" bottom="0.31496062992125984" header="0.31496062992125984" footer="0.31496062992125984"/>
  <pageSetup fitToHeight="0" horizontalDpi="600" verticalDpi="600" orientation="landscape" paperSize="5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CARMEN-DPP</dc:creator>
  <cp:keywords/>
  <dc:description/>
  <cp:lastModifiedBy>CICAEG6</cp:lastModifiedBy>
  <cp:lastPrinted>2020-02-04T20:54:35Z</cp:lastPrinted>
  <dcterms:created xsi:type="dcterms:W3CDTF">2018-05-21T19:07:05Z</dcterms:created>
  <dcterms:modified xsi:type="dcterms:W3CDTF">2020-08-20T00:19:55Z</dcterms:modified>
  <cp:category/>
  <cp:version/>
  <cp:contentType/>
  <cp:contentStatus/>
</cp:coreProperties>
</file>